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accantors.sharepoint.com/sites/CFS/Member Services/Retirement Plan/Calculation forms/"/>
    </mc:Choice>
  </mc:AlternateContent>
  <xr:revisionPtr revIDLastSave="1" documentId="8_{D7AD6CC9-C8F1-426E-8559-D2BFB4407B58}" xr6:coauthVersionLast="47" xr6:coauthVersionMax="47" xr10:uidLastSave="{BA112229-91FB-4DC4-A375-162145C022A5}"/>
  <bookViews>
    <workbookView xWindow="-120" yWindow="-120" windowWidth="29040" windowHeight="15720" activeTab="1" xr2:uid="{7B42E539-D3B6-4B72-9F43-ABD54D4A63E2}"/>
  </bookViews>
  <sheets>
    <sheet name="Contribution Notes" sheetId="2" r:id="rId1"/>
    <sheet name="Contribution Calc Form Digital" sheetId="1" r:id="rId2"/>
    <sheet name="Paper version" sheetId="3" state="hidden" r:id="rId3"/>
  </sheets>
  <definedNames>
    <definedName name="_xlnm.Print_Area" localSheetId="1">'Contribution Calc Form Digital'!$B$2:$G$47</definedName>
    <definedName name="_xlnm.Print_Area" localSheetId="2">'Paper version'!$B$1:$G$46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G37" i="1"/>
  <c r="F37" i="1"/>
  <c r="G18" i="1"/>
  <c r="F18" i="1"/>
  <c r="I27" i="3"/>
  <c r="G24" i="1"/>
  <c r="F24" i="1"/>
  <c r="F20" i="1"/>
  <c r="G20" i="1"/>
  <c r="G21" i="1" l="1"/>
  <c r="G25" i="1" s="1"/>
  <c r="G26" i="1" s="1"/>
  <c r="G38" i="1" s="1"/>
  <c r="G41" i="1" s="1"/>
  <c r="F21" i="1"/>
  <c r="F25" i="1" s="1"/>
  <c r="F26" i="1" s="1"/>
  <c r="F38" i="1" s="1"/>
  <c r="F41" i="1" s="1"/>
  <c r="G22" i="1" l="1"/>
  <c r="F22" i="1"/>
</calcChain>
</file>

<file path=xl/sharedStrings.xml><?xml version="1.0" encoding="utf-8"?>
<sst xmlns="http://schemas.openxmlformats.org/spreadsheetml/2006/main" count="151" uniqueCount="118">
  <si>
    <t>American Conference of Cantors Retirement Plan</t>
  </si>
  <si>
    <t>A 403(b)9 Church Plan</t>
  </si>
  <si>
    <t>Annual Contribution Calculation Form</t>
  </si>
  <si>
    <t>Contribution Period – The ACC plan year and IRS Annual dollar limits relate to your taxable income in the current calendar year. Please calculate your contributions based on both fiscal year (contract year) and calendar year to ensure compliance with all IRS rules, regulations, and limits.</t>
  </si>
  <si>
    <t>Participant Name (as listed in ACC plan):</t>
  </si>
  <si>
    <t>Social Security # (last 4 digits only):</t>
  </si>
  <si>
    <t>Employer:</t>
  </si>
  <si>
    <t>City/State:</t>
  </si>
  <si>
    <t>Name and email of the person making contributions:</t>
  </si>
  <si>
    <t>SECTION A (Complete Section A if the congregation is making employer (temple) contributions)</t>
  </si>
  <si>
    <t>Instructions</t>
  </si>
  <si>
    <t>1. Full Compensation for contribution period, including compensation attributable to parsonage/minister housing allowance:</t>
  </si>
  <si>
    <t>2. Total Retirement Plan contribution required by congregation per terms of contract (e.g., if employer has committed to contribute 15% per ACC recommendation, the total for Line 2= 0.15 x Line 1):</t>
  </si>
  <si>
    <t>3. Amount declared for parsonage/minister housing allowance:</t>
  </si>
  <si>
    <t>5. Enter line 2 or line 4, whichever is lower. If the same, enter the number from line 2 number; if line 2 is greater than line 4, complete section C (Supplemental Plan):</t>
  </si>
  <si>
    <t>6. Line 6 = Line 2 - Line 5. If zero, enter -0-:</t>
  </si>
  <si>
    <t>7. Subtract Code section 415(c)(7) contributions for all prior years from 40,000.1 This is rare, if you don’t know these amounts, enter -0-:</t>
  </si>
  <si>
    <t>8. Enter line 7 or 10,000, whichever is lower:</t>
  </si>
  <si>
    <t>9. Add line 5 and line 8:</t>
  </si>
  <si>
    <t>10. Enter line 2 or line 9, whichever is lower – if same enter line 9. This is your total permitted congregation/employer contribution:</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</si>
  <si>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2024 calendar year, the lesser of $69,000 which can include up to $23,000 in elective salary deferrals, or 100% of line 4 compensation) applies; a Catch-up Contribution for those 50 and over of an additional $7,500 is allowed in 2024. Expect updates once Secure 2.0 mandated changes have been implemented. Please speak with your tax advisor or accountant for additional information on the Code section 415(c)(7) contribution limits.</t>
  </si>
  <si>
    <t>SECTION B (Complete Section B and turn in your Workplace Savings Plan Contribution Form to the ACC Office if you are making pre-tax salary deferrals to the plan. Box 11 (line 4) should be transferred to page 1 of the WSPC Form</t>
  </si>
  <si>
    <t>Complete Section C if a participant would like to make contributions to the Supplemental Plan if indicated in line 5, or if the combined participant and employer contribution exceeds IRS annual limits ($69,000 for participants under age 50; $76,500 for participants over age 50.) The IRS annual limits do not apply to the Supplemental Plan. A participant may consider making contributions to the Supplemental Plan for any reason, and especially in the following circumstances:</t>
  </si>
  <si>
    <t>• Total desired salary deferral contributions (line 14) exceed 100% of deferrable compensation (line 11) or the IRS annual limit (plus catch-up limit if age 50 or older) (line 12 or 13).</t>
  </si>
  <si>
    <t>• Total contribution required by congregation per terms of contract (line 2) exceeds total permitted congregation contribution (line 10).</t>
  </si>
  <si>
    <t>The Supplemental Plan distribution structure is defined in the plan document. If the account balance at the time of retirement is less than or equal to the IRS salary deferral annual limit ($23,000 in 2024), then it is paid out in a lump sum. If the balance at the time of retirement is greater than the IRS annual salary deferral limit it is distributed in twenty (20) quarterly payments over a five (5) year period.</t>
  </si>
  <si>
    <t>Participant Signature:</t>
  </si>
  <si>
    <t>Date:</t>
  </si>
  <si>
    <t>Employer Signature:</t>
  </si>
  <si>
    <t>Print Name and Title:</t>
  </si>
  <si>
    <t>**Note that funds contributed to the Supplemental Plan are a part of a 457(b) plan and will need to be allocated into desired funds; if you do not designate the funds you would like to invest in, they will remain in a money market.</t>
  </si>
  <si>
    <t>The Employer hereby adopts the American Conference of Cantors Retirement Plan, A 403(b) church plan, and the American Conference of Cantors Supplemental Retirement Plan, and irrevocably designates the Executive Board of the American Conference of Cantors as its agent with respect to all of its relations with the Trustees and Committee of the ACC Plans. The employer hereby represents that (a) it is a temple or an association of synagogues and/or temples, or an elementary or secondary school which is controlled, operated or principally supported by a synagogue, temple or an association of synagogues and/or temples, or a qualified church-controlled organization (within the meaning of Internal Revenue Code (“Code”) Section 3121 (w)(3)(B)), and (b) it is exempt from federal income tax pursuant to Code Section 501(c)(3).</t>
  </si>
  <si>
    <t>Age:</t>
  </si>
  <si>
    <t>Limits</t>
  </si>
  <si>
    <t>11. Contribution to Supplemental Plan**: (if you expect your CY 2024 calendar year contributions to have gone over 2024 limits, please contact the office.</t>
  </si>
  <si>
    <t>12. Enter the dollar amount of salary deferral contribution for the year as noted in your Workplace Savings Plan Contribution Form.</t>
  </si>
  <si>
    <t>13. Enter the dollar amount of catch-up contribution salary deferral contribution for the year as noted in your Workplace Savings Plan Contribution Form for participants age 50 and older.</t>
  </si>
  <si>
    <t>Supplemental Plan</t>
  </si>
  <si>
    <t>14.Total Salary Deferrals (Lines 12+13)</t>
  </si>
  <si>
    <t>15. TOTAL Employer Contribution + Salary Deferral TO THE 403(b)9 PLAN (LINES 10+11+14).</t>
  </si>
  <si>
    <t>Percentage for Temple Contribution (adjust as needed)</t>
  </si>
  <si>
    <t>Catch Up Limits     Over 50+  $7,500       60-63   $10,000</t>
  </si>
  <si>
    <t>50+   $76,000              Under 50    $69,000</t>
  </si>
  <si>
    <t>4. Salary (Full Compensation minus parsonage/minister housing allowance) (Line 4=Line 1 - Line 3):</t>
  </si>
  <si>
    <t>Fiscal Year 2024-25</t>
  </si>
  <si>
    <t>FY 2024-25</t>
  </si>
  <si>
    <t>CY 2025</t>
  </si>
  <si>
    <t>This is the IRS limit. If you are under 50 years old, you can not exceed this limit.</t>
  </si>
  <si>
    <t>If you are 50 or over, you can defer the amounts from your salary.</t>
  </si>
  <si>
    <t>Employer contributions are the contributions the temple makes as a benefit to the cantors.</t>
  </si>
  <si>
    <t xml:space="preserve">They are calculated and paid throughout a fiscal year period. </t>
  </si>
  <si>
    <t xml:space="preserve">Employer contributions can be any percentage of the cantor’s salary as determined in the contract or can be a set rate regardless of salary. </t>
  </si>
  <si>
    <t xml:space="preserve">The employer contribution can be paid as one lump sum payment or stretched out monthly, however, all employer contributions must be deposited by the end of the fiscal year. </t>
  </si>
  <si>
    <t>Employer Contributions</t>
  </si>
  <si>
    <t>Salary Deferrals</t>
  </si>
  <si>
    <t xml:space="preserve">A salary deferral is the amount of salary that a cantor requests to be withdrawn from their paycheck each pay period. </t>
  </si>
  <si>
    <t xml:space="preserve">This amount can be changed at any time. </t>
  </si>
  <si>
    <t>Salary deferrals are calculated in the calendar year</t>
  </si>
  <si>
    <t>They can’t be prepaid. They can only be taken after salary is earned.</t>
  </si>
  <si>
    <t>The money needs to be deposited into Fidelity within three days of payroll.</t>
  </si>
  <si>
    <t>50+</t>
  </si>
  <si>
    <t>Please note: Any amount over the limit can be deposited to the supplemental account.</t>
  </si>
  <si>
    <t xml:space="preserve">Calculated IRS Limit </t>
  </si>
  <si>
    <t>What is your age during the next calendar year?</t>
  </si>
  <si>
    <t>Remaining Calendar Year 2024</t>
  </si>
  <si>
    <t>Salary deferrals can't exceed the yearly IRS limit. See below.</t>
  </si>
  <si>
    <t xml:space="preserve">Determine the amount the cantor wishes to defer. Divide the total amount by the number of paychecks per calendar year to determine the deferral per paycheck. </t>
  </si>
  <si>
    <t>4. Amount declared for parsonage/minister housing allowance:</t>
  </si>
  <si>
    <t>8. Subtract Code section 415(c)(7) contributions for all prior years from 40,000.1 This is rare, if you don’t know these amounts, enter -0-:</t>
  </si>
  <si>
    <t>9. Enter line 8 or 10,000, whichever is lower:</t>
  </si>
  <si>
    <t>10. Add line 6 and line 9:</t>
  </si>
  <si>
    <t>5. Salary (Full Compensation minus parsonage/minister housing allowance) (Line 5=Line 1 - Line 4):</t>
  </si>
  <si>
    <t>6. Enter line 3 or line 5, whichever is lower. If the same, enter the number from line 3 number; if line 3 is greater than line 5, complete section C (Supplemental Plan):</t>
  </si>
  <si>
    <t>7. Line 7 = Line 3 - Line 6. If zero, enter -0-:</t>
  </si>
  <si>
    <t>11. Enter line 3 or line 10, whichever is lower – if same enter line 9. This is your total permitted congregation/employer contribution:</t>
  </si>
  <si>
    <t>15. TOTAL Employer Contribution + Salary Deferral TO THE 403(b)9 PLAN (LINES 11+14+16).</t>
  </si>
  <si>
    <t xml:space="preserve">2. Percentage of salary temple gives for the employer contribution. The ACC recommends .15 percent. </t>
  </si>
  <si>
    <t>3. Total Retirement Plan contribution required by congregation per terms of contract (e.g., if employer has committed to contribute 15% per ACC recommendation, the total for Line 1 x Line 2):</t>
  </si>
  <si>
    <t>• Total contribution required by congregation per terms of contract (line 5) exceeds total permitted congregation contribution (line 10).</t>
  </si>
  <si>
    <t>The ACC recommends the employer contributions be 15% of the cantor’s salary. Enter the percentage at .15.</t>
  </si>
  <si>
    <t>Fields</t>
  </si>
  <si>
    <t>For questions or to return the Annual Contribution calcuation form to contact: retirement@accantors.org.</t>
  </si>
  <si>
    <t xml:space="preserve">Enter the age you'll be during the next calendar year. If you are 50+ the field will turn yellow. This is for future changes to allowable deferral amounts. </t>
  </si>
  <si>
    <t>Return the completed Annual Contribution calcuation form to: retirement@accantors.org.</t>
  </si>
  <si>
    <t>Enter the percentage of your salary that makes up your temple contribution. Example 15% would be .15.</t>
  </si>
  <si>
    <t>This is a rare occurance. If you don't have the answer, enter zero.</t>
  </si>
  <si>
    <t xml:space="preserve">What is your parsonage/housing allowance number?  </t>
  </si>
  <si>
    <t xml:space="preserve">Fields that are greyed out are calculated fields. Do not entered anything in those fields. </t>
  </si>
  <si>
    <t xml:space="preserve">As you enter the fields, certain fields will be highlighted with color. Age, salary minus parsonage, and total contribution limits. This is to make sure contribution limits aren't exceeded. </t>
  </si>
  <si>
    <t>For age, if you are 50+ the field will highlight in yellow.</t>
  </si>
  <si>
    <t xml:space="preserve">If your salary minus parsonage is $145,000 or over it will highlight in yellow. </t>
  </si>
  <si>
    <t xml:space="preserve">If the total salary limits exceed the IRS mandated contribution limits, the field will highlight in pink. </t>
  </si>
  <si>
    <t>Your total contribution limit based on your age will highlight in green.</t>
  </si>
  <si>
    <t xml:space="preserve">Please review the instructions to the side of the form to understand how to enter each field. </t>
  </si>
  <si>
    <t xml:space="preserve">Please pay attention to the contribution limits. If they are exceeded in any way, contact the ACC office for assistance. </t>
  </si>
  <si>
    <t>Salary Deferral</t>
  </si>
  <si>
    <t>Employer Contribution</t>
  </si>
  <si>
    <t>Under 50</t>
  </si>
  <si>
    <t>Total Contribution Limit</t>
  </si>
  <si>
    <t>Contribution Limits 2024</t>
  </si>
  <si>
    <t>Catch Up 50+</t>
  </si>
  <si>
    <t>These features are to prepare for the new Secure 2.0 guidelines that are coming January, 2026. More to come in January 2025.</t>
  </si>
  <si>
    <t xml:space="preserve">Please review the instructions beside the field. </t>
  </si>
  <si>
    <t>Contribution Notes'!A1</t>
  </si>
  <si>
    <t xml:space="preserve">Click on the link to see the contribution limits for this current year. </t>
  </si>
  <si>
    <t xml:space="preserve">Please note: All fields in gray, are automatically calculated. </t>
  </si>
  <si>
    <t>If your calculated salary deferral amount is over the contribution limit, based on your age, contact the ACC office.</t>
  </si>
  <si>
    <t>Enter your full compensation including salary and parsonage here.  What is your salary for the FY? What is your salary for CY 2025? Remember, the IRS is only concerned with your total contribution for the calendar year.</t>
  </si>
  <si>
    <t>If your contributions are over your IRS limits, the overage amount must be deposited to your supplemental account. Contact the ACC office if you are over the limit and need to deposit funds into your supplemental account.</t>
  </si>
  <si>
    <t>24-25</t>
  </si>
  <si>
    <t>The Supplemental Plan distribution structure is defined in the plan document. If the account balance at the time of retirement is less than or equal to the IRS salary deferral annual limit ($23,500 in 2025), then it is paid out in a lump sum. If the balance at the time of retirement is greater than the IRS annual salary deferral limit it is distributed in twenty (20) quarterly payments over a five (5) year period.</t>
  </si>
  <si>
    <t>16. Contribution to Supplemental Plan**: (if you expect your CY 2025 calendar year contributions to have gone over 2025 limits, please contact the office.</t>
  </si>
  <si>
    <t xml:space="preserve">This is your calculated IRS Limit based on your age. If you are under 50, your total contribution limit is $70,000. If you are 50+, your total contribution limit is $77,500.  </t>
  </si>
  <si>
    <t xml:space="preserve">Enter your salary deferral amount. It is calculated by the calendar year. The IRS limit is $23,500 for 2025. </t>
  </si>
  <si>
    <t>Complete Section C if a participant would like to make contributions to the Supplemental Plan if indicated in line 5, or if the combined participant and employer contribution exceeds IRS annual limits ($70,000 for participants under age 50; $77,500 for participants over age 50.) The IRS annual limits do not apply to the Supplemental Plan. A participant may consider making contributions to the Supplemental Plan for any reason, and especially in the following circumstances:</t>
  </si>
  <si>
    <t>If you are 50+ you can contribute a catch-up amount of $7,500, for a total salary deferral limit of $31,000 per calendar year.  If you are 60-63 years of age, you can contribute up to $11,250 for a total contribution limit of $81,250.</t>
  </si>
  <si>
    <t>1 Under Code section 415(c)(7), an annual contribution of $10,000 does not violate the annual Code section 415 limits, even if a participant’s compensation is less than $10,000. An aggregate lifetime limit of $40,000 in excess of the “normal” annual 415(c) contribution limit (i.e., in the 2025 calendar year, the lesser of $70,000 which can include up to $23,500 in elective salary deferrals, or 100% of line 4 compensation) applies; a Catch-up Contribution for those 50 and over of an additional $7,500 is allowed in 2025. If you are 60-63 years of age your catch-up amount is $11,250. Expect updates once Secure 2.0 mandated changes have been implemented. Please speak with your tax advisor or accountant for additional information on the Code section 415(c)(7) contribution limits.</t>
  </si>
  <si>
    <t>If you are 60-63 of age your total contribution limit is $81,250.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</si>
</sst>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6" x14ac:knownFonts="1">
    <font>
      <sz val="11"/>
      <color theme="1"/>
      <name val="Aptos Narrow"/>
      <family val="2"/>
      <scheme val="minor"/>
    </font>
    <font>
      <sz val="11"/>
      <color theme="0"/>
      <name val="Aptos Narrow"/>
      <family val="2"/>
      <scheme val="minor"/>
    </font>
    <font>
      <b/>
      <sz val="11"/>
      <color theme="1"/>
      <name val="Aptos Narrow"/>
      <family val="2"/>
      <scheme val="minor"/>
    </font>
    <font>
      <sz val="14"/>
      <color theme="1"/>
      <name val="Aptos Narrow"/>
      <family val="2"/>
      <scheme val="minor"/>
    </font>
    <font>
      <sz val="18"/>
      <color theme="1"/>
      <name val="Aptos Narrow"/>
      <family val="2"/>
      <scheme val="minor"/>
    </font>
    <font>
      <sz val="12"/>
      <color theme="0"/>
      <name val="Aptos Narrow"/>
      <family val="2"/>
      <scheme val="minor"/>
    </font>
    <font>
      <sz val="12"/>
      <color theme="1"/>
      <name val="Aptos Narrow"/>
      <family val="2"/>
      <scheme val="minor"/>
    </font>
    <font>
      <b/>
      <sz val="12"/>
      <color theme="1"/>
      <name val="Aptos Narrow"/>
      <family val="2"/>
      <scheme val="minor"/>
    </font>
    <font>
      <sz val="16"/>
      <color theme="1"/>
      <name val="Aptos Narrow"/>
      <family val="2"/>
      <scheme val="minor"/>
    </font>
    <font>
      <b/>
      <sz val="14"/>
      <color theme="1"/>
      <name val="Aptos Narrow"/>
      <family val="2"/>
      <scheme val="minor"/>
    </font>
    <font>
      <sz val="11"/>
      <color theme="1"/>
      <name val="Aptos Narrow"/>
      <family val="2"/>
      <scheme val="minor"/>
    </font>
    <font>
      <b/>
      <sz val="18"/>
      <color theme="1"/>
      <name val="Aptos Narrow"/>
      <family val="2"/>
      <scheme val="minor"/>
    </font>
    <font>
      <sz val="11"/>
      <name val="Aptos Narrow"/>
      <family val="2"/>
      <scheme val="minor"/>
    </font>
    <font>
      <sz val="14"/>
      <color theme="0"/>
      <name val="Aptos Narrow"/>
      <family val="2"/>
      <scheme val="minor"/>
    </font>
    <font>
      <u/>
      <sz val="11"/>
      <color theme="10"/>
      <name val="Aptos Narrow"/>
      <family val="2"/>
      <scheme val="minor"/>
    </font>
    <font>
      <sz val="11"/>
      <color rgb="FF000000"/>
      <name val="Aptos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0" fillId="0" borderId="0" applyFont="0" applyFill="0" applyBorder="0" applyAlignment="0" applyProtection="0"/>
    <xf numFmtId="44" fontId="10" fillId="0" borderId="0" applyFont="0" applyFill="0" applyBorder="0" applyAlignment="0" applyProtection="0"/>
    <xf numFmtId="0" fontId="14" fillId="0" borderId="0" applyNumberFormat="0" applyFill="0" applyBorder="0" applyAlignment="0" applyProtection="0"/>
  </cellStyleXfs>
  <cellXfs count="109">
    <xf numFmtId="0" fontId="0" fillId="0" borderId="0" xfId="0"/>
    <xf numFmtId="0" fontId="1" fillId="2" borderId="0" xfId="0" applyFont="1" applyFill="1"/>
    <xf numFmtId="0" fontId="0" fillId="0" borderId="0" xfId="0" applyAlignment="1">
      <alignment horizontal="left" wrapText="1"/>
    </xf>
    <xf numFmtId="0" fontId="0" fillId="0" borderId="0" xfId="0" applyAlignment="1">
      <alignment horizontal="left"/>
    </xf>
    <xf numFmtId="164" fontId="0" fillId="0" borderId="0" xfId="0" applyNumberFormat="1"/>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164" fontId="0" fillId="3" borderId="4" xfId="0" applyNumberFormat="1" applyFill="1" applyBorder="1" applyAlignment="1">
      <alignment horizontal="center"/>
    </xf>
    <xf numFmtId="165" fontId="0" fillId="0" borderId="0" xfId="0" applyNumberFormat="1" applyAlignment="1">
      <alignment horizontal="center"/>
    </xf>
    <xf numFmtId="0" fontId="0" fillId="0" borderId="4" xfId="0" applyBorder="1" applyAlignment="1">
      <alignment horizontal="left" wrapText="1"/>
    </xf>
    <xf numFmtId="0" fontId="2" fillId="0" borderId="4" xfId="0" applyFont="1" applyBorder="1" applyAlignment="1">
      <alignment wrapText="1"/>
    </xf>
    <xf numFmtId="0" fontId="0" fillId="0" borderId="4" xfId="0" applyBorder="1" applyAlignment="1">
      <alignment horizontal="center"/>
    </xf>
    <xf numFmtId="0" fontId="3" fillId="0" borderId="0" xfId="0" applyFont="1"/>
    <xf numFmtId="0" fontId="4" fillId="0" borderId="0" xfId="0" applyFont="1"/>
    <xf numFmtId="0" fontId="3" fillId="0" borderId="4" xfId="0" applyFont="1" applyBorder="1"/>
    <xf numFmtId="0" fontId="3" fillId="0" borderId="7" xfId="0" applyFont="1" applyBorder="1"/>
    <xf numFmtId="0" fontId="3" fillId="0" borderId="4" xfId="0" applyFont="1" applyBorder="1" applyAlignment="1">
      <alignment horizontal="center"/>
    </xf>
    <xf numFmtId="0" fontId="5" fillId="2" borderId="0" xfId="0" applyFont="1" applyFill="1"/>
    <xf numFmtId="164" fontId="6" fillId="0" borderId="4" xfId="0" applyNumberFormat="1" applyFont="1" applyBorder="1" applyAlignment="1">
      <alignment horizontal="center"/>
    </xf>
    <xf numFmtId="164" fontId="6" fillId="0" borderId="4" xfId="0" applyNumberFormat="1" applyFont="1" applyBorder="1" applyAlignment="1">
      <alignment horizontal="center" wrapText="1"/>
    </xf>
    <xf numFmtId="0" fontId="5" fillId="0" borderId="0" xfId="0" applyFont="1" applyAlignment="1">
      <alignment horizontal="left" wrapText="1"/>
    </xf>
    <xf numFmtId="0" fontId="7" fillId="0" borderId="0" xfId="0" applyFont="1" applyAlignment="1">
      <alignment horizontal="center"/>
    </xf>
    <xf numFmtId="0" fontId="6" fillId="0" borderId="0" xfId="0" applyFont="1"/>
    <xf numFmtId="0" fontId="6" fillId="0" borderId="4" xfId="0" applyFont="1" applyBorder="1" applyAlignment="1">
      <alignment wrapText="1"/>
    </xf>
    <xf numFmtId="0" fontId="3" fillId="0" borderId="0" xfId="0" applyFont="1" applyAlignment="1">
      <alignment horizontal="center"/>
    </xf>
    <xf numFmtId="0" fontId="6" fillId="0" borderId="0" xfId="0" applyFont="1" applyAlignment="1">
      <alignment horizontal="center"/>
    </xf>
    <xf numFmtId="164" fontId="3" fillId="0" borderId="0" xfId="0" applyNumberFormat="1" applyFont="1"/>
    <xf numFmtId="0" fontId="6" fillId="0" borderId="6" xfId="0" applyFont="1" applyBorder="1" applyAlignment="1">
      <alignment horizontal="center"/>
    </xf>
    <xf numFmtId="164" fontId="3" fillId="0" borderId="4" xfId="0" applyNumberFormat="1" applyFont="1" applyBorder="1" applyAlignment="1">
      <alignment horizontal="center" wrapText="1"/>
    </xf>
    <xf numFmtId="164" fontId="3" fillId="0" borderId="4" xfId="0" applyNumberFormat="1" applyFont="1" applyBorder="1" applyAlignment="1">
      <alignment horizontal="center"/>
    </xf>
    <xf numFmtId="0" fontId="3" fillId="0" borderId="4" xfId="0" applyFont="1" applyBorder="1" applyAlignment="1">
      <alignment wrapText="1"/>
    </xf>
    <xf numFmtId="0" fontId="3" fillId="0" borderId="4" xfId="0" applyFont="1" applyBorder="1" applyAlignment="1">
      <alignment horizontal="center" wrapText="1"/>
    </xf>
    <xf numFmtId="6" fontId="3" fillId="0" borderId="4" xfId="0" applyNumberFormat="1" applyFont="1" applyBorder="1" applyAlignment="1">
      <alignment horizontal="center" wrapText="1"/>
    </xf>
    <xf numFmtId="0" fontId="9" fillId="0" borderId="4" xfId="0" applyFont="1" applyBorder="1" applyAlignment="1">
      <alignment horizontal="left" wrapText="1"/>
    </xf>
    <xf numFmtId="0" fontId="3" fillId="0" borderId="4" xfId="0" applyFont="1" applyBorder="1" applyAlignment="1">
      <alignment horizontal="right" wrapText="1"/>
    </xf>
    <xf numFmtId="0" fontId="9" fillId="0" borderId="0" xfId="0" applyFont="1" applyAlignment="1">
      <alignment horizontal="left"/>
    </xf>
    <xf numFmtId="0" fontId="6" fillId="0" borderId="1" xfId="0" applyFont="1" applyBorder="1"/>
    <xf numFmtId="164" fontId="6" fillId="3" borderId="4" xfId="0" applyNumberFormat="1" applyFont="1" applyFill="1" applyBorder="1" applyAlignment="1">
      <alignment horizontal="center"/>
    </xf>
    <xf numFmtId="164" fontId="6" fillId="3" borderId="7" xfId="0" applyNumberFormat="1" applyFont="1" applyFill="1" applyBorder="1" applyAlignment="1">
      <alignment horizontal="center"/>
    </xf>
    <xf numFmtId="0" fontId="6" fillId="0" borderId="4" xfId="0" applyFont="1" applyBorder="1" applyAlignment="1">
      <alignment horizontal="right" wrapText="1"/>
    </xf>
    <xf numFmtId="164" fontId="6" fillId="0" borderId="0" xfId="0" applyNumberFormat="1" applyFont="1" applyAlignment="1">
      <alignment horizontal="center"/>
    </xf>
    <xf numFmtId="0" fontId="6" fillId="0" borderId="0" xfId="0" applyFont="1" applyAlignment="1">
      <alignment horizontal="left" wrapText="1"/>
    </xf>
    <xf numFmtId="0" fontId="6" fillId="0" borderId="4" xfId="0" applyFont="1" applyBorder="1" applyAlignment="1">
      <alignment horizontal="center"/>
    </xf>
    <xf numFmtId="0" fontId="7" fillId="0" borderId="6" xfId="0" applyFont="1" applyBorder="1" applyAlignment="1">
      <alignment horizontal="center"/>
    </xf>
    <xf numFmtId="0" fontId="6" fillId="0" borderId="3" xfId="1" applyNumberFormat="1" applyFont="1" applyBorder="1" applyAlignment="1">
      <alignment horizontal="center"/>
    </xf>
    <xf numFmtId="0" fontId="6" fillId="0" borderId="8" xfId="0" applyFont="1" applyBorder="1" applyAlignment="1">
      <alignment horizontal="right"/>
    </xf>
    <xf numFmtId="164" fontId="6" fillId="0" borderId="0" xfId="0" applyNumberFormat="1" applyFont="1" applyAlignment="1">
      <alignment horizontal="left"/>
    </xf>
    <xf numFmtId="164" fontId="6" fillId="0" borderId="0" xfId="0" applyNumberFormat="1" applyFont="1"/>
    <xf numFmtId="0" fontId="6" fillId="0" borderId="9" xfId="0" applyFont="1" applyBorder="1" applyAlignment="1">
      <alignment horizontal="center"/>
    </xf>
    <xf numFmtId="0" fontId="6" fillId="0" borderId="0" xfId="0" applyFont="1" applyAlignment="1">
      <alignment horizontal="left"/>
    </xf>
    <xf numFmtId="164" fontId="0" fillId="0" borderId="0" xfId="0" applyNumberFormat="1" applyAlignment="1">
      <alignment horizontal="left"/>
    </xf>
    <xf numFmtId="0" fontId="7" fillId="0" borderId="0" xfId="0" applyFont="1" applyAlignment="1">
      <alignment horizontal="left" wrapText="1"/>
    </xf>
    <xf numFmtId="0" fontId="12" fillId="0" borderId="0" xfId="0" applyFont="1"/>
    <xf numFmtId="44" fontId="0" fillId="0" borderId="0" xfId="2" applyFont="1" applyAlignment="1"/>
    <xf numFmtId="0" fontId="0" fillId="0" borderId="4" xfId="0" applyBorder="1"/>
    <xf numFmtId="164" fontId="0" fillId="0" borderId="4" xfId="2" applyNumberFormat="1" applyFont="1" applyBorder="1" applyAlignment="1">
      <alignment horizontal="center"/>
    </xf>
    <xf numFmtId="0" fontId="2" fillId="0" borderId="4" xfId="0" applyFont="1" applyBorder="1"/>
    <xf numFmtId="164" fontId="2" fillId="0" borderId="4" xfId="2" applyNumberFormat="1" applyFont="1" applyBorder="1" applyAlignment="1">
      <alignment horizontal="center"/>
    </xf>
    <xf numFmtId="0" fontId="13" fillId="2" borderId="0" xfId="0" applyFont="1" applyFill="1"/>
    <xf numFmtId="6" fontId="6" fillId="0" borderId="0" xfId="0" applyNumberFormat="1" applyFont="1" applyAlignment="1">
      <alignment horizontal="left" wrapText="1"/>
    </xf>
    <xf numFmtId="165" fontId="0" fillId="0" borderId="0" xfId="0" applyNumberFormat="1" applyAlignment="1">
      <alignment horizontal="left"/>
    </xf>
    <xf numFmtId="0" fontId="14" fillId="0" borderId="0" xfId="3" quotePrefix="1" applyAlignment="1">
      <alignment horizontal="left"/>
    </xf>
    <xf numFmtId="164" fontId="6" fillId="3" borderId="0" xfId="0" applyNumberFormat="1" applyFont="1" applyFill="1" applyAlignment="1">
      <alignment horizontal="center"/>
    </xf>
    <xf numFmtId="164" fontId="6" fillId="4" borderId="4" xfId="0" applyNumberFormat="1" applyFont="1" applyFill="1" applyBorder="1" applyAlignment="1">
      <alignment horizontal="center"/>
    </xf>
    <xf numFmtId="0" fontId="0" fillId="0" borderId="0" xfId="0" applyAlignment="1">
      <alignment horizontal="left"/>
    </xf>
    <xf numFmtId="0" fontId="13" fillId="2" borderId="0" xfId="0" applyFont="1" applyFill="1" applyAlignment="1">
      <alignment horizontal="left"/>
    </xf>
    <xf numFmtId="0" fontId="6" fillId="0" borderId="4" xfId="0" applyFont="1" applyBorder="1" applyAlignment="1">
      <alignment horizontal="left" wrapText="1"/>
    </xf>
    <xf numFmtId="0" fontId="6" fillId="0" borderId="1" xfId="0" applyFont="1" applyBorder="1" applyAlignment="1">
      <alignment horizontal="left" wrapText="1"/>
    </xf>
    <xf numFmtId="0" fontId="0" fillId="0" borderId="0" xfId="0" applyAlignment="1">
      <alignment horizontal="left" wrapText="1"/>
    </xf>
    <xf numFmtId="0" fontId="5" fillId="2" borderId="0" xfId="0" applyFont="1" applyFill="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0" fillId="0" borderId="5" xfId="0" applyBorder="1" applyAlignment="1">
      <alignment horizontal="left"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3" fillId="0" borderId="0" xfId="0" applyFont="1" applyAlignment="1">
      <alignment horizontal="center"/>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2" xfId="0" applyFont="1" applyBorder="1" applyAlignment="1">
      <alignment horizontal="left"/>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5" xfId="0" applyFont="1" applyBorder="1" applyAlignment="1">
      <alignment horizontal="left"/>
    </xf>
    <xf numFmtId="0" fontId="6" fillId="0" borderId="6" xfId="0" applyFont="1" applyBorder="1" applyAlignment="1">
      <alignment horizontal="left" wrapText="1"/>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left"/>
    </xf>
    <xf numFmtId="164" fontId="6" fillId="0" borderId="0" xfId="0" applyNumberFormat="1" applyFont="1" applyAlignment="1">
      <alignment horizontal="left" vertical="center" wrapText="1"/>
    </xf>
    <xf numFmtId="164" fontId="6" fillId="0" borderId="0" xfId="0" applyNumberFormat="1" applyFont="1" applyAlignment="1">
      <alignment horizontal="left" vertical="center"/>
    </xf>
    <xf numFmtId="0" fontId="6" fillId="0" borderId="0" xfId="0" applyFont="1" applyAlignment="1">
      <alignment horizontal="left" wrapText="1"/>
    </xf>
    <xf numFmtId="164" fontId="6" fillId="0" borderId="0" xfId="0" applyNumberFormat="1" applyFont="1" applyAlignment="1">
      <alignment horizontal="left" wrapText="1"/>
    </xf>
    <xf numFmtId="0" fontId="0" fillId="0" borderId="0" xfId="0" applyAlignment="1">
      <alignment horizontal="left" vertic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6" fillId="0" borderId="5"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wrapText="1"/>
    </xf>
    <xf numFmtId="0" fontId="4" fillId="0" borderId="0" xfId="0" applyFont="1" applyAlignment="1">
      <alignment horizontal="center"/>
    </xf>
    <xf numFmtId="0" fontId="8" fillId="0" borderId="4" xfId="0" applyFont="1" applyBorder="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cellXfs>
  <cellStyles count="4">
    <cellStyle name="Currency" xfId="2" builtinId="4"/>
    <cellStyle name="Hyperlink" xfId="3" builtinId="8"/>
    <cellStyle name="Normal" xfId="0" builtinId="0"/>
    <cellStyle name="Percent" xfId="1" builtinId="5"/>
  </cellStyles>
  <dxfs count="2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42</xdr:row>
          <xdr:rowOff>95250</xdr:rowOff>
        </xdr:from>
        <xdr:to>
          <xdr:col>9</xdr:col>
          <xdr:colOff>133350</xdr:colOff>
          <xdr:row>43</xdr:row>
          <xdr:rowOff>9525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ptos Narrow"/>
                </a:rPr>
                <a:t>Print Form</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711200</xdr:colOff>
      <xdr:row>0</xdr:row>
      <xdr:rowOff>1</xdr:rowOff>
    </xdr:from>
    <xdr:to>
      <xdr:col>2</xdr:col>
      <xdr:colOff>319053</xdr:colOff>
      <xdr:row>4</xdr:row>
      <xdr:rowOff>76201</xdr:rowOff>
    </xdr:to>
    <xdr:pic>
      <xdr:nvPicPr>
        <xdr:cNvPr id="3" name="Picture 2">
          <a:extLst>
            <a:ext uri="{FF2B5EF4-FFF2-40B4-BE49-F238E27FC236}">
              <a16:creationId xmlns:a16="http://schemas.microsoft.com/office/drawing/2014/main" id="{7EA8E04A-817E-0B3D-EF9A-88B721EC8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800" y="1"/>
          <a:ext cx="979453"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F9D6-0EC0-4363-80C9-79CC23C3EA85}">
  <sheetPr>
    <pageSetUpPr fitToPage="1"/>
  </sheetPr>
  <dimension ref="A1:Q41"/>
  <sheetViews>
    <sheetView showGridLines="0" topLeftCell="A22" workbookViewId="0"/>
  </sheetViews>
  <sheetFormatPr defaultRowHeight="15" x14ac:dyDescent="0.25"/>
  <cols>
    <col min="1" max="1" width="22.28515625" customWidth="1"/>
    <col min="2" max="2" width="16.7109375" customWidth="1"/>
    <col min="3" max="3" width="19" customWidth="1"/>
    <col min="19" max="19" width="28.5703125" customWidth="1"/>
  </cols>
  <sheetData>
    <row r="1" spans="1:17" ht="18.75" x14ac:dyDescent="0.3">
      <c r="A1" s="59" t="s">
        <v>80</v>
      </c>
      <c r="B1" s="1"/>
      <c r="C1" s="1"/>
      <c r="D1" s="1"/>
      <c r="E1" s="1"/>
      <c r="F1" s="1"/>
      <c r="G1" s="1"/>
      <c r="H1" s="1"/>
      <c r="I1" s="1"/>
      <c r="J1" s="1"/>
      <c r="K1" s="1"/>
      <c r="L1" s="1"/>
      <c r="M1" s="1"/>
      <c r="N1" s="1"/>
      <c r="O1" s="1"/>
      <c r="P1" s="1"/>
      <c r="Q1" s="1"/>
    </row>
    <row r="2" spans="1:17" x14ac:dyDescent="0.25">
      <c r="A2" s="53" t="s">
        <v>87</v>
      </c>
      <c r="B2" s="53"/>
      <c r="C2" s="53"/>
      <c r="D2" s="53"/>
      <c r="E2" s="53"/>
      <c r="F2" s="53"/>
      <c r="G2" s="53"/>
      <c r="H2" s="53"/>
      <c r="I2" s="53"/>
      <c r="J2" s="53"/>
      <c r="K2" s="53"/>
      <c r="L2" s="53"/>
      <c r="M2" s="53"/>
      <c r="N2" s="53"/>
      <c r="O2" s="53"/>
      <c r="P2" s="53"/>
      <c r="Q2" s="53"/>
    </row>
    <row r="3" spans="1:17" x14ac:dyDescent="0.25">
      <c r="A3" s="53" t="s">
        <v>88</v>
      </c>
      <c r="B3" s="53"/>
      <c r="C3" s="53"/>
      <c r="D3" s="53"/>
      <c r="E3" s="53"/>
      <c r="F3" s="53"/>
      <c r="G3" s="53"/>
      <c r="H3" s="53"/>
      <c r="I3" s="53"/>
      <c r="J3" s="53"/>
      <c r="K3" s="53"/>
      <c r="L3" s="53"/>
      <c r="M3" s="53"/>
      <c r="N3" s="53"/>
      <c r="O3" s="53"/>
      <c r="P3" s="53"/>
      <c r="Q3" s="53"/>
    </row>
    <row r="4" spans="1:17" x14ac:dyDescent="0.25">
      <c r="A4" s="53" t="s">
        <v>89</v>
      </c>
      <c r="B4" s="53"/>
      <c r="C4" s="53"/>
      <c r="D4" s="53"/>
      <c r="E4" s="53"/>
      <c r="F4" s="53"/>
      <c r="G4" s="53"/>
      <c r="H4" s="53"/>
      <c r="I4" s="53"/>
      <c r="J4" s="53"/>
      <c r="K4" s="53"/>
      <c r="L4" s="53"/>
      <c r="M4" s="53"/>
      <c r="N4" s="53"/>
      <c r="O4" s="53"/>
      <c r="P4" s="53"/>
      <c r="Q4" s="53"/>
    </row>
    <row r="5" spans="1:17" x14ac:dyDescent="0.25">
      <c r="A5" s="53" t="s">
        <v>90</v>
      </c>
      <c r="B5" s="53"/>
      <c r="C5" s="53"/>
      <c r="D5" s="53"/>
      <c r="E5" s="53"/>
      <c r="F5" s="53"/>
      <c r="G5" s="53"/>
      <c r="H5" s="53"/>
      <c r="I5" s="53"/>
      <c r="J5" s="53"/>
      <c r="K5" s="53"/>
      <c r="L5" s="53"/>
      <c r="M5" s="53"/>
      <c r="N5" s="53"/>
      <c r="O5" s="53"/>
      <c r="P5" s="53"/>
      <c r="Q5" s="53"/>
    </row>
    <row r="6" spans="1:17" x14ac:dyDescent="0.25">
      <c r="A6" s="53" t="s">
        <v>91</v>
      </c>
      <c r="B6" s="53"/>
      <c r="C6" s="53"/>
      <c r="D6" s="53"/>
      <c r="E6" s="53"/>
      <c r="F6" s="53"/>
      <c r="G6" s="53"/>
      <c r="H6" s="53"/>
      <c r="I6" s="53"/>
      <c r="J6" s="53"/>
      <c r="K6" s="53"/>
      <c r="L6" s="53"/>
      <c r="M6" s="53"/>
      <c r="N6" s="53"/>
      <c r="O6" s="53"/>
      <c r="P6" s="53"/>
      <c r="Q6" s="53"/>
    </row>
    <row r="7" spans="1:17" x14ac:dyDescent="0.25">
      <c r="A7" s="53" t="s">
        <v>92</v>
      </c>
    </row>
    <row r="8" spans="1:17" x14ac:dyDescent="0.25">
      <c r="A8" s="53" t="s">
        <v>101</v>
      </c>
    </row>
    <row r="9" spans="1:17" x14ac:dyDescent="0.25">
      <c r="A9" s="53" t="s">
        <v>94</v>
      </c>
    </row>
    <row r="10" spans="1:17" x14ac:dyDescent="0.25">
      <c r="A10" s="53" t="s">
        <v>93</v>
      </c>
    </row>
    <row r="11" spans="1:17" x14ac:dyDescent="0.25">
      <c r="A11" s="53"/>
    </row>
    <row r="13" spans="1:17" ht="18.75" x14ac:dyDescent="0.3">
      <c r="A13" s="66" t="s">
        <v>53</v>
      </c>
      <c r="B13" s="66"/>
      <c r="C13" s="66"/>
      <c r="D13" s="1"/>
      <c r="E13" s="1"/>
      <c r="F13" s="1"/>
      <c r="G13" s="1"/>
      <c r="H13" s="1"/>
      <c r="I13" s="1"/>
      <c r="J13" s="1"/>
      <c r="K13" s="1"/>
      <c r="L13" s="1"/>
      <c r="M13" s="1"/>
      <c r="N13" s="1"/>
      <c r="O13" s="1"/>
      <c r="P13" s="1"/>
      <c r="Q13" s="1"/>
    </row>
    <row r="14" spans="1:17" x14ac:dyDescent="0.25">
      <c r="A14" s="65" t="s">
        <v>49</v>
      </c>
      <c r="B14" s="65"/>
      <c r="C14" s="65"/>
      <c r="D14" s="65"/>
      <c r="E14" s="65"/>
      <c r="F14" s="65"/>
      <c r="G14" s="65"/>
      <c r="H14" s="65"/>
      <c r="I14" s="65"/>
      <c r="J14" s="65"/>
      <c r="K14" s="65"/>
      <c r="L14" s="65"/>
      <c r="M14" s="65"/>
      <c r="N14" s="65"/>
      <c r="O14" s="65"/>
      <c r="P14" s="65"/>
      <c r="Q14" s="65"/>
    </row>
    <row r="15" spans="1:17" x14ac:dyDescent="0.25">
      <c r="A15" s="65" t="s">
        <v>50</v>
      </c>
      <c r="B15" s="65"/>
      <c r="C15" s="65"/>
      <c r="D15" s="65"/>
      <c r="E15" s="65"/>
      <c r="F15" s="65"/>
      <c r="G15" s="65"/>
      <c r="H15" s="65"/>
      <c r="I15" s="65"/>
      <c r="J15" s="65"/>
      <c r="K15" s="65"/>
      <c r="L15" s="65"/>
      <c r="M15" s="65"/>
      <c r="N15" s="65"/>
      <c r="O15" s="65"/>
      <c r="P15" s="65"/>
      <c r="Q15" s="65"/>
    </row>
    <row r="16" spans="1:17" x14ac:dyDescent="0.25">
      <c r="A16" s="65" t="s">
        <v>51</v>
      </c>
      <c r="B16" s="65"/>
      <c r="C16" s="65"/>
      <c r="D16" s="65"/>
      <c r="E16" s="65"/>
      <c r="F16" s="65"/>
      <c r="G16" s="65"/>
      <c r="H16" s="65"/>
      <c r="I16" s="65"/>
      <c r="J16" s="65"/>
      <c r="K16" s="65"/>
      <c r="L16" s="65"/>
      <c r="M16" s="65"/>
      <c r="N16" s="65"/>
      <c r="O16" s="65"/>
      <c r="P16" s="65"/>
      <c r="Q16" s="65"/>
    </row>
    <row r="17" spans="1:17" x14ac:dyDescent="0.25">
      <c r="A17" s="65" t="s">
        <v>56</v>
      </c>
      <c r="B17" s="65"/>
      <c r="C17" s="65"/>
      <c r="D17" s="65"/>
      <c r="E17" s="65"/>
      <c r="F17" s="65"/>
      <c r="G17" s="65"/>
      <c r="H17" s="65"/>
      <c r="I17" s="65"/>
      <c r="J17" s="65"/>
      <c r="K17" s="65"/>
      <c r="L17" s="65"/>
      <c r="M17" s="65"/>
      <c r="N17" s="65"/>
      <c r="O17" s="65"/>
      <c r="P17" s="65"/>
      <c r="Q17" s="65"/>
    </row>
    <row r="18" spans="1:17" x14ac:dyDescent="0.25">
      <c r="A18" s="65" t="s">
        <v>79</v>
      </c>
      <c r="B18" s="65"/>
      <c r="C18" s="65"/>
      <c r="D18" s="65"/>
      <c r="E18" s="65"/>
      <c r="F18" s="65"/>
      <c r="G18" s="65"/>
      <c r="H18" s="65"/>
      <c r="I18" s="65"/>
      <c r="J18" s="65"/>
      <c r="K18" s="65"/>
      <c r="L18" s="65"/>
      <c r="M18" s="65"/>
      <c r="N18" s="65"/>
      <c r="O18" s="65"/>
      <c r="P18" s="65"/>
      <c r="Q18" s="65"/>
    </row>
    <row r="19" spans="1:17" x14ac:dyDescent="0.25">
      <c r="A19" s="65" t="s">
        <v>52</v>
      </c>
      <c r="B19" s="65"/>
      <c r="C19" s="65"/>
      <c r="D19" s="65"/>
      <c r="E19" s="65"/>
      <c r="F19" s="65"/>
      <c r="G19" s="65"/>
      <c r="H19" s="65"/>
      <c r="I19" s="65"/>
      <c r="J19" s="65"/>
      <c r="K19" s="65"/>
      <c r="L19" s="65"/>
      <c r="M19" s="65"/>
      <c r="N19" s="65"/>
      <c r="O19" s="65"/>
      <c r="P19" s="65"/>
      <c r="Q19" s="65"/>
    </row>
    <row r="22" spans="1:17" ht="18.75" x14ac:dyDescent="0.3">
      <c r="A22" s="66" t="s">
        <v>54</v>
      </c>
      <c r="B22" s="66"/>
      <c r="C22" s="1"/>
      <c r="D22" s="1"/>
      <c r="E22" s="1"/>
      <c r="F22" s="1"/>
      <c r="G22" s="1"/>
      <c r="H22" s="1"/>
      <c r="I22" s="1"/>
      <c r="J22" s="1"/>
      <c r="K22" s="1"/>
      <c r="L22" s="1"/>
      <c r="M22" s="1"/>
      <c r="N22" s="1"/>
      <c r="O22" s="1"/>
      <c r="P22" s="1"/>
      <c r="Q22" s="1"/>
    </row>
    <row r="23" spans="1:17" x14ac:dyDescent="0.25">
      <c r="A23" s="65" t="s">
        <v>55</v>
      </c>
      <c r="B23" s="65"/>
      <c r="C23" s="65"/>
      <c r="D23" s="65"/>
      <c r="E23" s="65"/>
      <c r="F23" s="65"/>
      <c r="G23" s="65"/>
      <c r="H23" s="65"/>
      <c r="I23" s="65"/>
      <c r="J23" s="65"/>
      <c r="K23" s="65"/>
      <c r="L23" s="65"/>
      <c r="M23" s="65"/>
      <c r="N23" s="65"/>
      <c r="O23" s="65"/>
      <c r="P23" s="65"/>
      <c r="Q23" s="65"/>
    </row>
    <row r="24" spans="1:17" x14ac:dyDescent="0.25">
      <c r="A24" s="65" t="s">
        <v>57</v>
      </c>
      <c r="B24" s="65"/>
      <c r="C24" s="65"/>
      <c r="D24" s="65"/>
      <c r="E24" s="65"/>
      <c r="F24" s="65"/>
      <c r="G24" s="65"/>
      <c r="H24" s="65"/>
      <c r="I24" s="65"/>
      <c r="J24" s="65"/>
      <c r="K24" s="65"/>
      <c r="L24" s="65"/>
      <c r="M24" s="65"/>
      <c r="N24" s="65"/>
      <c r="O24" s="65"/>
      <c r="P24" s="65"/>
      <c r="Q24" s="65"/>
    </row>
    <row r="25" spans="1:17" x14ac:dyDescent="0.25">
      <c r="A25" s="65" t="s">
        <v>58</v>
      </c>
      <c r="B25" s="65"/>
      <c r="C25" s="65"/>
      <c r="D25" s="65"/>
      <c r="E25" s="65"/>
      <c r="F25" s="65"/>
      <c r="G25" s="65"/>
      <c r="H25" s="65"/>
      <c r="I25" s="65"/>
      <c r="J25" s="65"/>
      <c r="K25" s="65"/>
      <c r="L25" s="65"/>
      <c r="M25" s="65"/>
      <c r="N25" s="65"/>
      <c r="O25" s="65"/>
      <c r="P25" s="65"/>
      <c r="Q25" s="65"/>
    </row>
    <row r="26" spans="1:17" x14ac:dyDescent="0.25">
      <c r="A26" s="65" t="s">
        <v>59</v>
      </c>
      <c r="B26" s="65"/>
      <c r="C26" s="65"/>
      <c r="D26" s="65"/>
      <c r="E26" s="65"/>
      <c r="F26" s="65"/>
      <c r="G26" s="65"/>
      <c r="H26" s="65"/>
      <c r="I26" s="65"/>
      <c r="J26" s="65"/>
      <c r="K26" s="65"/>
      <c r="L26" s="65"/>
      <c r="M26" s="65"/>
      <c r="N26" s="65"/>
      <c r="O26" s="65"/>
      <c r="P26" s="65"/>
      <c r="Q26" s="65"/>
    </row>
    <row r="27" spans="1:17" x14ac:dyDescent="0.25">
      <c r="A27" s="65" t="s">
        <v>65</v>
      </c>
      <c r="B27" s="65"/>
      <c r="C27" s="65"/>
      <c r="D27" s="65"/>
      <c r="E27" s="65"/>
      <c r="F27" s="65"/>
      <c r="G27" s="65"/>
      <c r="H27" s="65"/>
      <c r="I27" s="65"/>
      <c r="J27" s="65"/>
      <c r="K27" s="65"/>
      <c r="L27" s="65"/>
      <c r="M27" s="65"/>
      <c r="N27" s="65"/>
      <c r="O27" s="65"/>
      <c r="P27" s="65"/>
      <c r="Q27" s="65"/>
    </row>
    <row r="28" spans="1:17" x14ac:dyDescent="0.25">
      <c r="A28" s="3" t="s">
        <v>66</v>
      </c>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1" spans="1:17" ht="18.75" x14ac:dyDescent="0.3">
      <c r="A31" s="59" t="s">
        <v>99</v>
      </c>
      <c r="B31" s="1"/>
      <c r="C31" s="1"/>
      <c r="D31" s="1"/>
      <c r="E31" s="1"/>
      <c r="F31" s="1"/>
      <c r="G31" s="1"/>
      <c r="H31" s="1"/>
      <c r="I31" s="1"/>
      <c r="J31" s="1"/>
      <c r="K31" s="1"/>
      <c r="L31" s="1"/>
      <c r="M31" s="1"/>
      <c r="N31" s="1"/>
      <c r="O31" s="1"/>
      <c r="P31" s="1"/>
      <c r="Q31" s="1"/>
    </row>
    <row r="33" spans="1:4" x14ac:dyDescent="0.25">
      <c r="B33" s="12" t="s">
        <v>97</v>
      </c>
      <c r="C33" s="12" t="s">
        <v>60</v>
      </c>
    </row>
    <row r="34" spans="1:4" x14ac:dyDescent="0.25">
      <c r="A34" s="55" t="s">
        <v>95</v>
      </c>
      <c r="B34" s="56">
        <v>23000</v>
      </c>
      <c r="C34" s="56">
        <v>23000</v>
      </c>
      <c r="D34" s="54"/>
    </row>
    <row r="35" spans="1:4" x14ac:dyDescent="0.25">
      <c r="A35" s="55" t="s">
        <v>100</v>
      </c>
      <c r="B35" s="56"/>
      <c r="C35" s="56">
        <v>7500</v>
      </c>
      <c r="D35" s="54"/>
    </row>
    <row r="36" spans="1:4" x14ac:dyDescent="0.25">
      <c r="A36" s="55" t="s">
        <v>96</v>
      </c>
      <c r="B36" s="56"/>
      <c r="C36" s="56"/>
      <c r="D36" s="54"/>
    </row>
    <row r="37" spans="1:4" x14ac:dyDescent="0.25">
      <c r="A37" s="57" t="s">
        <v>98</v>
      </c>
      <c r="B37" s="58">
        <v>69000</v>
      </c>
      <c r="C37" s="58">
        <v>76500</v>
      </c>
      <c r="D37" s="54"/>
    </row>
    <row r="41" spans="1:4" ht="18.75" x14ac:dyDescent="0.3">
      <c r="A41" s="36" t="s">
        <v>81</v>
      </c>
    </row>
  </sheetData>
  <mergeCells count="13">
    <mergeCell ref="A13:C13"/>
    <mergeCell ref="A22:B22"/>
    <mergeCell ref="A23:Q23"/>
    <mergeCell ref="A24:Q24"/>
    <mergeCell ref="A25:Q25"/>
    <mergeCell ref="A27:Q27"/>
    <mergeCell ref="A26:Q26"/>
    <mergeCell ref="A14:Q14"/>
    <mergeCell ref="A15:Q15"/>
    <mergeCell ref="A16:Q16"/>
    <mergeCell ref="A17:Q17"/>
    <mergeCell ref="A18:Q18"/>
    <mergeCell ref="A19:Q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9C0D0-CE0D-4597-9D70-54D346D0FA00}">
  <sheetPr>
    <pageSetUpPr fitToPage="1"/>
  </sheetPr>
  <dimension ref="B1:O47"/>
  <sheetViews>
    <sheetView showGridLines="0" tabSelected="1" topLeftCell="A29" zoomScale="84" zoomScaleNormal="84" workbookViewId="0">
      <selection activeCell="J38" sqref="J38"/>
    </sheetView>
  </sheetViews>
  <sheetFormatPr defaultRowHeight="15" x14ac:dyDescent="0.25"/>
  <cols>
    <col min="2" max="4" width="20.5703125" customWidth="1"/>
    <col min="5" max="5" width="23" customWidth="1"/>
    <col min="6" max="6" width="22" customWidth="1"/>
    <col min="7" max="7" width="29" customWidth="1"/>
    <col min="8" max="8" width="3.42578125" customWidth="1"/>
    <col min="9" max="9" width="19.140625" style="3" customWidth="1"/>
    <col min="10" max="10" width="79.5703125" style="3" customWidth="1"/>
  </cols>
  <sheetData>
    <row r="1" spans="2:13" x14ac:dyDescent="0.25">
      <c r="L1" t="s">
        <v>109</v>
      </c>
      <c r="M1">
        <v>2025</v>
      </c>
    </row>
    <row r="2" spans="2:13" ht="18.75" x14ac:dyDescent="0.3">
      <c r="B2" s="78" t="s">
        <v>0</v>
      </c>
      <c r="C2" s="78"/>
      <c r="D2" s="78"/>
      <c r="E2" s="78"/>
      <c r="F2" s="78"/>
      <c r="G2" s="78"/>
      <c r="L2">
        <v>150000</v>
      </c>
      <c r="M2">
        <v>157000</v>
      </c>
    </row>
    <row r="3" spans="2:13" ht="18.75" x14ac:dyDescent="0.3">
      <c r="B3" s="78" t="s">
        <v>1</v>
      </c>
      <c r="C3" s="78"/>
      <c r="D3" s="78"/>
      <c r="E3" s="78"/>
      <c r="F3" s="78"/>
      <c r="G3" s="78"/>
    </row>
    <row r="4" spans="2:13" ht="18.75" x14ac:dyDescent="0.3">
      <c r="B4" s="78" t="s">
        <v>2</v>
      </c>
      <c r="C4" s="78"/>
      <c r="D4" s="78"/>
      <c r="E4" s="78"/>
      <c r="F4" s="78"/>
      <c r="G4" s="78"/>
    </row>
    <row r="5" spans="2:13" ht="18.75" x14ac:dyDescent="0.3">
      <c r="B5" s="13"/>
      <c r="C5" s="13"/>
      <c r="D5" s="13"/>
      <c r="E5" s="13"/>
      <c r="F5" s="13"/>
      <c r="G5" s="13"/>
    </row>
    <row r="6" spans="2:13" ht="35.1" customHeight="1" x14ac:dyDescent="0.4">
      <c r="B6" s="68" t="s">
        <v>3</v>
      </c>
      <c r="C6" s="79"/>
      <c r="D6" s="79"/>
      <c r="E6" s="79"/>
      <c r="F6" s="79"/>
      <c r="G6" s="80"/>
      <c r="I6" s="89" t="s">
        <v>102</v>
      </c>
      <c r="J6" s="89"/>
    </row>
    <row r="7" spans="2:13" ht="30" customHeight="1" x14ac:dyDescent="0.25">
      <c r="B7" s="72" t="s">
        <v>4</v>
      </c>
      <c r="C7" s="81"/>
      <c r="D7" s="71"/>
      <c r="E7" s="71"/>
      <c r="F7" s="71"/>
      <c r="G7" s="71"/>
    </row>
    <row r="8" spans="2:13" ht="30" customHeight="1" x14ac:dyDescent="0.25">
      <c r="B8" s="72" t="s">
        <v>5</v>
      </c>
      <c r="C8" s="81"/>
      <c r="D8" s="71"/>
      <c r="E8" s="71"/>
      <c r="F8" s="71"/>
      <c r="G8" s="71"/>
    </row>
    <row r="9" spans="2:13" ht="30" customHeight="1" x14ac:dyDescent="0.25">
      <c r="B9" s="37" t="s">
        <v>6</v>
      </c>
      <c r="C9" s="71"/>
      <c r="D9" s="71"/>
      <c r="E9" s="71"/>
      <c r="F9" s="71"/>
      <c r="G9" s="71"/>
    </row>
    <row r="10" spans="2:13" ht="30" customHeight="1" x14ac:dyDescent="0.25">
      <c r="B10" s="37" t="s">
        <v>7</v>
      </c>
      <c r="C10" s="71"/>
      <c r="D10" s="71"/>
      <c r="E10" s="71"/>
      <c r="F10" s="71"/>
      <c r="G10" s="71"/>
      <c r="J10" s="51"/>
    </row>
    <row r="11" spans="2:13" ht="30" customHeight="1" thickBot="1" x14ac:dyDescent="0.3">
      <c r="B11" s="72" t="s">
        <v>8</v>
      </c>
      <c r="C11" s="84"/>
      <c r="D11" s="81"/>
      <c r="E11" s="71"/>
      <c r="F11" s="71"/>
      <c r="G11" s="71"/>
    </row>
    <row r="12" spans="2:13" ht="30" customHeight="1" thickBot="1" x14ac:dyDescent="0.3">
      <c r="B12" s="46" t="s">
        <v>32</v>
      </c>
      <c r="C12" s="49"/>
      <c r="D12" s="23"/>
      <c r="E12" s="23"/>
      <c r="F12" s="23"/>
      <c r="G12" s="23"/>
      <c r="I12" s="93" t="s">
        <v>82</v>
      </c>
      <c r="J12" s="93"/>
    </row>
    <row r="13" spans="2:13" ht="20.100000000000001" customHeight="1" x14ac:dyDescent="0.25">
      <c r="C13" s="6"/>
      <c r="I13" s="50"/>
      <c r="J13" s="50"/>
    </row>
    <row r="14" spans="2:13" ht="15.75" x14ac:dyDescent="0.25">
      <c r="B14" s="18" t="s">
        <v>9</v>
      </c>
      <c r="C14" s="18"/>
      <c r="D14" s="18"/>
      <c r="E14" s="18"/>
      <c r="F14" s="18"/>
      <c r="G14" s="18"/>
      <c r="I14" s="50"/>
      <c r="J14" s="50"/>
    </row>
    <row r="15" spans="2:13" ht="35.1" customHeight="1" x14ac:dyDescent="0.25">
      <c r="B15" s="71" t="s">
        <v>10</v>
      </c>
      <c r="C15" s="71"/>
      <c r="D15" s="71"/>
      <c r="E15" s="71"/>
      <c r="F15" s="44" t="s">
        <v>44</v>
      </c>
      <c r="G15" s="44" t="s">
        <v>46</v>
      </c>
      <c r="I15" s="87" t="s">
        <v>105</v>
      </c>
      <c r="J15" s="87"/>
    </row>
    <row r="16" spans="2:13" ht="35.1" customHeight="1" x14ac:dyDescent="0.25">
      <c r="B16" s="85" t="s">
        <v>11</v>
      </c>
      <c r="C16" s="85"/>
      <c r="D16" s="85"/>
      <c r="E16" s="85"/>
      <c r="F16" s="19"/>
      <c r="G16" s="19"/>
      <c r="I16" s="91" t="s">
        <v>107</v>
      </c>
      <c r="J16" s="91"/>
      <c r="K16" s="48"/>
      <c r="L16" s="48"/>
    </row>
    <row r="17" spans="2:15" ht="35.1" customHeight="1" x14ac:dyDescent="0.25">
      <c r="B17" s="68" t="s">
        <v>76</v>
      </c>
      <c r="C17" s="79"/>
      <c r="D17" s="79"/>
      <c r="E17" s="80"/>
      <c r="F17" s="45"/>
      <c r="G17" s="43"/>
      <c r="I17" s="92" t="s">
        <v>84</v>
      </c>
      <c r="J17" s="92"/>
      <c r="K17" s="48"/>
      <c r="L17" s="48"/>
    </row>
    <row r="18" spans="2:15" s="3" customFormat="1" ht="50.1" customHeight="1" x14ac:dyDescent="0.25">
      <c r="B18" s="82" t="s">
        <v>77</v>
      </c>
      <c r="C18" s="82"/>
      <c r="D18" s="82"/>
      <c r="E18" s="83"/>
      <c r="F18" s="38">
        <f>F16*F17</f>
        <v>0</v>
      </c>
      <c r="G18" s="38">
        <f>G17*G16</f>
        <v>0</v>
      </c>
      <c r="I18" s="90"/>
      <c r="J18" s="90"/>
      <c r="K18" s="2"/>
      <c r="L18" s="2"/>
      <c r="M18" s="2"/>
      <c r="N18" s="2"/>
      <c r="O18" s="2"/>
    </row>
    <row r="19" spans="2:15" ht="30" customHeight="1" x14ac:dyDescent="0.25">
      <c r="B19" s="71" t="s">
        <v>67</v>
      </c>
      <c r="C19" s="71"/>
      <c r="D19" s="71"/>
      <c r="E19" s="72"/>
      <c r="F19" s="20"/>
      <c r="G19" s="19"/>
      <c r="I19" s="91" t="s">
        <v>86</v>
      </c>
      <c r="J19" s="91"/>
    </row>
    <row r="20" spans="2:15" ht="30" customHeight="1" x14ac:dyDescent="0.25">
      <c r="B20" s="67" t="s">
        <v>71</v>
      </c>
      <c r="C20" s="67"/>
      <c r="D20" s="67"/>
      <c r="E20" s="68"/>
      <c r="F20" s="38">
        <f>F16-F19</f>
        <v>0</v>
      </c>
      <c r="G20" s="38">
        <f>G16-G19</f>
        <v>0</v>
      </c>
      <c r="I20" s="94"/>
      <c r="J20" s="94"/>
    </row>
    <row r="21" spans="2:15" ht="30" customHeight="1" x14ac:dyDescent="0.25">
      <c r="B21" s="67" t="s">
        <v>72</v>
      </c>
      <c r="C21" s="67"/>
      <c r="D21" s="67"/>
      <c r="E21" s="68"/>
      <c r="F21" s="38">
        <f>IF(F18&lt;F20,F18,F20)</f>
        <v>0</v>
      </c>
      <c r="G21" s="38">
        <f>IF(G18&lt;G20,G18,G20)</f>
        <v>0</v>
      </c>
      <c r="I21" s="47"/>
      <c r="J21" s="50"/>
    </row>
    <row r="22" spans="2:15" ht="30" customHeight="1" x14ac:dyDescent="0.25">
      <c r="B22" s="67" t="s">
        <v>73</v>
      </c>
      <c r="C22" s="67"/>
      <c r="D22" s="67"/>
      <c r="E22" s="68"/>
      <c r="F22" s="38">
        <f>F18-F21</f>
        <v>0</v>
      </c>
      <c r="G22" s="38">
        <f>G18-G21</f>
        <v>0</v>
      </c>
      <c r="I22" s="47"/>
      <c r="J22" s="47"/>
    </row>
    <row r="23" spans="2:15" ht="30" customHeight="1" x14ac:dyDescent="0.25">
      <c r="B23" s="67" t="s">
        <v>68</v>
      </c>
      <c r="C23" s="67"/>
      <c r="D23" s="67"/>
      <c r="E23" s="68"/>
      <c r="F23" s="19"/>
      <c r="G23" s="19"/>
      <c r="I23" s="90" t="s">
        <v>85</v>
      </c>
      <c r="J23" s="90"/>
    </row>
    <row r="24" spans="2:15" ht="30" customHeight="1" x14ac:dyDescent="0.25">
      <c r="B24" s="71" t="s">
        <v>69</v>
      </c>
      <c r="C24" s="71"/>
      <c r="D24" s="71"/>
      <c r="E24" s="72"/>
      <c r="F24" s="38">
        <f>IF(F23&lt;10000,F23,10000)</f>
        <v>0</v>
      </c>
      <c r="G24" s="38">
        <f>IF(G23&lt;10000,G23,10000)</f>
        <v>0</v>
      </c>
      <c r="I24" s="50"/>
      <c r="J24" s="50"/>
    </row>
    <row r="25" spans="2:15" ht="30" customHeight="1" x14ac:dyDescent="0.25">
      <c r="B25" s="67" t="s">
        <v>70</v>
      </c>
      <c r="C25" s="67"/>
      <c r="D25" s="67"/>
      <c r="E25" s="68"/>
      <c r="F25" s="38">
        <f>F21+F24</f>
        <v>0</v>
      </c>
      <c r="G25" s="38">
        <f>G21+G24</f>
        <v>0</v>
      </c>
      <c r="I25" s="50"/>
      <c r="J25" s="50"/>
    </row>
    <row r="26" spans="2:15" ht="30" customHeight="1" x14ac:dyDescent="0.25">
      <c r="B26" s="67" t="s">
        <v>74</v>
      </c>
      <c r="C26" s="67"/>
      <c r="D26" s="67"/>
      <c r="E26" s="68"/>
      <c r="F26" s="38">
        <f>IF(F18&lt;F25,F18,F25)</f>
        <v>0</v>
      </c>
      <c r="G26" s="38">
        <f>IF(G18&lt;G25,G18,G25)</f>
        <v>0</v>
      </c>
      <c r="I26" s="47"/>
      <c r="J26" s="42"/>
    </row>
    <row r="27" spans="2:15" ht="60" customHeight="1" x14ac:dyDescent="0.25">
      <c r="B27" s="69" t="s">
        <v>114</v>
      </c>
      <c r="C27" s="69"/>
      <c r="D27" s="69"/>
      <c r="E27" s="69"/>
      <c r="F27" s="69"/>
      <c r="G27" s="69"/>
      <c r="I27" s="51"/>
      <c r="J27" s="2"/>
    </row>
    <row r="28" spans="2:15" ht="15" customHeight="1" x14ac:dyDescent="0.25">
      <c r="B28" s="69" t="s">
        <v>23</v>
      </c>
      <c r="C28" s="69"/>
      <c r="D28" s="69"/>
      <c r="E28" s="69"/>
      <c r="F28" s="69"/>
      <c r="G28" s="69"/>
    </row>
    <row r="29" spans="2:15" x14ac:dyDescent="0.25">
      <c r="B29" s="69" t="s">
        <v>78</v>
      </c>
      <c r="C29" s="69"/>
      <c r="D29" s="69"/>
      <c r="E29" s="69"/>
      <c r="F29" s="69"/>
      <c r="G29" s="69"/>
    </row>
    <row r="30" spans="2:15" ht="45" customHeight="1" x14ac:dyDescent="0.25">
      <c r="B30" s="69" t="s">
        <v>110</v>
      </c>
      <c r="C30" s="69"/>
      <c r="D30" s="69"/>
      <c r="E30" s="69"/>
      <c r="F30" s="69"/>
      <c r="G30" s="69"/>
    </row>
    <row r="31" spans="2:15" ht="99.95" customHeight="1" x14ac:dyDescent="0.25">
      <c r="B31" s="69" t="s">
        <v>116</v>
      </c>
      <c r="C31" s="69"/>
      <c r="D31" s="69"/>
      <c r="E31" s="69"/>
      <c r="F31" s="69"/>
      <c r="G31" s="69"/>
    </row>
    <row r="33" spans="2:10" ht="35.1" customHeight="1" x14ac:dyDescent="0.25">
      <c r="B33" s="70" t="s">
        <v>21</v>
      </c>
      <c r="C33" s="70"/>
      <c r="D33" s="70"/>
      <c r="E33" s="70"/>
      <c r="F33" s="70"/>
      <c r="G33" s="70"/>
      <c r="I33" s="62" t="s">
        <v>103</v>
      </c>
      <c r="J33" s="3" t="s">
        <v>104</v>
      </c>
    </row>
    <row r="34" spans="2:10" ht="15" customHeight="1" x14ac:dyDescent="0.25">
      <c r="B34" s="21"/>
      <c r="C34" s="21"/>
      <c r="D34" s="21"/>
      <c r="E34" s="21"/>
      <c r="F34" s="22" t="s">
        <v>45</v>
      </c>
      <c r="G34" s="44" t="s">
        <v>46</v>
      </c>
    </row>
    <row r="35" spans="2:10" ht="35.1" customHeight="1" x14ac:dyDescent="0.25">
      <c r="B35" s="67" t="s">
        <v>35</v>
      </c>
      <c r="C35" s="67"/>
      <c r="D35" s="67"/>
      <c r="E35" s="68"/>
      <c r="F35" s="20"/>
      <c r="G35" s="19"/>
      <c r="I35" s="92" t="s">
        <v>113</v>
      </c>
      <c r="J35" s="92"/>
    </row>
    <row r="36" spans="2:10" ht="50.1" customHeight="1" x14ac:dyDescent="0.25">
      <c r="B36" s="67" t="s">
        <v>36</v>
      </c>
      <c r="C36" s="67"/>
      <c r="D36" s="67"/>
      <c r="E36" s="68"/>
      <c r="F36" s="19"/>
      <c r="G36" s="19"/>
      <c r="I36" s="93" t="s">
        <v>115</v>
      </c>
      <c r="J36" s="93"/>
    </row>
    <row r="37" spans="2:10" ht="24.95" customHeight="1" x14ac:dyDescent="0.25">
      <c r="B37" s="71" t="s">
        <v>38</v>
      </c>
      <c r="C37" s="71"/>
      <c r="D37" s="71"/>
      <c r="E37" s="71"/>
      <c r="F37" s="39">
        <f>F35+F36</f>
        <v>0</v>
      </c>
      <c r="G37" s="39">
        <f>G35+G36</f>
        <v>0</v>
      </c>
      <c r="I37" s="95" t="s">
        <v>106</v>
      </c>
      <c r="J37" s="95"/>
    </row>
    <row r="38" spans="2:10" ht="45" customHeight="1" x14ac:dyDescent="0.25">
      <c r="B38" s="67" t="s">
        <v>75</v>
      </c>
      <c r="C38" s="67"/>
      <c r="D38" s="67"/>
      <c r="E38" s="67"/>
      <c r="F38" s="38">
        <f>F26+F37</f>
        <v>0</v>
      </c>
      <c r="G38" s="38">
        <f>G26+G37</f>
        <v>0</v>
      </c>
      <c r="I38" s="63">
        <f>IF(C12&gt;49,77500,70000)</f>
        <v>70000</v>
      </c>
      <c r="J38" s="52" t="s">
        <v>112</v>
      </c>
    </row>
    <row r="39" spans="2:10" ht="15" customHeight="1" x14ac:dyDescent="0.25">
      <c r="B39" s="42"/>
      <c r="C39" s="42"/>
      <c r="D39" s="42"/>
      <c r="E39" s="42"/>
      <c r="F39" s="41"/>
      <c r="G39" s="41"/>
      <c r="I39" s="60"/>
      <c r="J39" s="52" t="s">
        <v>117</v>
      </c>
    </row>
    <row r="40" spans="2:10" ht="24.95" customHeight="1" x14ac:dyDescent="0.25">
      <c r="B40" s="70" t="s">
        <v>37</v>
      </c>
      <c r="C40" s="70"/>
      <c r="D40" s="70"/>
      <c r="E40" s="70"/>
      <c r="F40" s="70"/>
      <c r="G40" s="70"/>
      <c r="I40" s="61"/>
    </row>
    <row r="41" spans="2:10" ht="50.1" customHeight="1" x14ac:dyDescent="0.25">
      <c r="B41" s="67" t="s">
        <v>111</v>
      </c>
      <c r="C41" s="67"/>
      <c r="D41" s="67"/>
      <c r="E41" s="67"/>
      <c r="F41" s="64" t="str">
        <f>IF(F38&lt;I38,"",F38-I38)</f>
        <v/>
      </c>
      <c r="G41" s="64" t="str">
        <f>IF(G38&lt;I38,"",G38-I38)</f>
        <v/>
      </c>
      <c r="I41" s="88" t="s">
        <v>108</v>
      </c>
      <c r="J41" s="88"/>
    </row>
    <row r="42" spans="2:10" ht="30" customHeight="1" x14ac:dyDescent="0.25">
      <c r="B42" s="42"/>
      <c r="C42" s="42"/>
      <c r="D42" s="42"/>
      <c r="E42" s="42"/>
      <c r="F42" s="41"/>
      <c r="G42" s="41"/>
      <c r="I42" s="65"/>
      <c r="J42" s="65"/>
    </row>
    <row r="43" spans="2:10" ht="35.1" customHeight="1" x14ac:dyDescent="0.25">
      <c r="B43" s="40" t="s">
        <v>26</v>
      </c>
      <c r="C43" s="74"/>
      <c r="D43" s="74"/>
      <c r="E43" s="74"/>
      <c r="F43" s="40" t="s">
        <v>27</v>
      </c>
      <c r="G43" s="24"/>
      <c r="J43" s="6"/>
    </row>
    <row r="44" spans="2:10" ht="35.1" customHeight="1" x14ac:dyDescent="0.25">
      <c r="B44" s="40" t="s">
        <v>28</v>
      </c>
      <c r="C44" s="75"/>
      <c r="D44" s="76"/>
      <c r="E44" s="77"/>
      <c r="F44" s="40" t="s">
        <v>27</v>
      </c>
      <c r="G44" s="24"/>
      <c r="I44" s="86" t="s">
        <v>83</v>
      </c>
      <c r="J44" s="86"/>
    </row>
    <row r="45" spans="2:10" ht="35.1" customHeight="1" x14ac:dyDescent="0.25">
      <c r="B45" s="40" t="s">
        <v>29</v>
      </c>
      <c r="C45" s="75"/>
      <c r="D45" s="76"/>
      <c r="E45" s="77"/>
      <c r="F45" s="40" t="s">
        <v>27</v>
      </c>
      <c r="G45" s="24"/>
    </row>
    <row r="46" spans="2:10" ht="35.1" customHeight="1" x14ac:dyDescent="0.25">
      <c r="B46" s="73" t="s">
        <v>30</v>
      </c>
      <c r="C46" s="73"/>
      <c r="D46" s="73"/>
      <c r="E46" s="73"/>
      <c r="F46" s="73"/>
      <c r="G46" s="73"/>
    </row>
    <row r="47" spans="2:10" ht="95.1" customHeight="1" x14ac:dyDescent="0.25">
      <c r="B47" s="69" t="s">
        <v>31</v>
      </c>
      <c r="C47" s="69"/>
      <c r="D47" s="69"/>
      <c r="E47" s="69"/>
      <c r="F47" s="69"/>
      <c r="G47" s="69"/>
    </row>
  </sheetData>
  <mergeCells count="56">
    <mergeCell ref="I44:J44"/>
    <mergeCell ref="I15:J15"/>
    <mergeCell ref="I41:J41"/>
    <mergeCell ref="I6:J6"/>
    <mergeCell ref="I18:J18"/>
    <mergeCell ref="I19:J19"/>
    <mergeCell ref="I23:J23"/>
    <mergeCell ref="I16:J16"/>
    <mergeCell ref="I17:J17"/>
    <mergeCell ref="I12:J12"/>
    <mergeCell ref="I20:J20"/>
    <mergeCell ref="I35:J35"/>
    <mergeCell ref="I36:J36"/>
    <mergeCell ref="I37:J37"/>
    <mergeCell ref="I42:J42"/>
    <mergeCell ref="B18:E18"/>
    <mergeCell ref="B19:E19"/>
    <mergeCell ref="B20:E20"/>
    <mergeCell ref="B8:C8"/>
    <mergeCell ref="D8:G8"/>
    <mergeCell ref="C9:G9"/>
    <mergeCell ref="C10:G10"/>
    <mergeCell ref="B11:D11"/>
    <mergeCell ref="E11:G11"/>
    <mergeCell ref="B17:E17"/>
    <mergeCell ref="B15:E15"/>
    <mergeCell ref="B16:E16"/>
    <mergeCell ref="B2:G2"/>
    <mergeCell ref="B3:G3"/>
    <mergeCell ref="B4:G4"/>
    <mergeCell ref="B6:G6"/>
    <mergeCell ref="B7:C7"/>
    <mergeCell ref="D7:G7"/>
    <mergeCell ref="B46:G46"/>
    <mergeCell ref="B47:G47"/>
    <mergeCell ref="C43:E43"/>
    <mergeCell ref="C44:E44"/>
    <mergeCell ref="C45:E45"/>
    <mergeCell ref="B37:E37"/>
    <mergeCell ref="B41:E41"/>
    <mergeCell ref="B40:G40"/>
    <mergeCell ref="B27:G27"/>
    <mergeCell ref="B28:G28"/>
    <mergeCell ref="B29:G29"/>
    <mergeCell ref="B30:G30"/>
    <mergeCell ref="B35:E35"/>
    <mergeCell ref="B36:E36"/>
    <mergeCell ref="B38:E38"/>
    <mergeCell ref="B26:E26"/>
    <mergeCell ref="B31:G31"/>
    <mergeCell ref="B33:G33"/>
    <mergeCell ref="B21:E21"/>
    <mergeCell ref="B22:E22"/>
    <mergeCell ref="B23:E23"/>
    <mergeCell ref="B24:E24"/>
    <mergeCell ref="B25:E25"/>
  </mergeCells>
  <conditionalFormatting sqref="C12">
    <cfRule type="cellIs" dxfId="19" priority="37" operator="greaterThan">
      <formula>49</formula>
    </cfRule>
  </conditionalFormatting>
  <conditionalFormatting sqref="C12:C13">
    <cfRule type="cellIs" dxfId="18" priority="49" operator="greaterThan">
      <formula>49</formula>
    </cfRule>
  </conditionalFormatting>
  <conditionalFormatting sqref="F20">
    <cfRule type="cellIs" dxfId="17" priority="36" operator="greaterThan">
      <formula>144000</formula>
    </cfRule>
    <cfRule type="cellIs" dxfId="16" priority="54" operator="greaterThan">
      <formula>149999</formula>
    </cfRule>
  </conditionalFormatting>
  <conditionalFormatting sqref="F20:G20">
    <cfRule type="cellIs" dxfId="15" priority="34" operator="greaterThan">
      <formula>144000</formula>
    </cfRule>
  </conditionalFormatting>
  <conditionalFormatting sqref="F37:G37">
    <cfRule type="cellIs" dxfId="14" priority="8" operator="greaterThan">
      <formula>30500</formula>
    </cfRule>
  </conditionalFormatting>
  <conditionalFormatting sqref="F38:G38">
    <cfRule type="cellIs" dxfId="13" priority="26" operator="greaterThan">
      <formula>69000</formula>
    </cfRule>
  </conditionalFormatting>
  <conditionalFormatting sqref="F39:G39">
    <cfRule type="cellIs" dxfId="12" priority="44" operator="greaterThan">
      <formula>68999</formula>
    </cfRule>
    <cfRule type="cellIs" dxfId="11" priority="46" operator="greaterThan">
      <formula>74999</formula>
    </cfRule>
  </conditionalFormatting>
  <conditionalFormatting sqref="G20">
    <cfRule type="cellIs" dxfId="10" priority="38" operator="greaterThan">
      <formula>144000</formula>
    </cfRule>
  </conditionalFormatting>
  <conditionalFormatting sqref="I26:I27">
    <cfRule type="cellIs" dxfId="9" priority="50" operator="greaterThan">
      <formula>1</formula>
    </cfRule>
  </conditionalFormatting>
  <conditionalFormatting sqref="I38">
    <cfRule type="cellIs" dxfId="8" priority="39" operator="greaterThan">
      <formula>1</formula>
    </cfRule>
  </conditionalFormatting>
  <hyperlinks>
    <hyperlink ref="I33" location="'Contribution Notes'!A1" display="'Contribution Notes'!A1" xr:uid="{DB2F92EE-77A5-4DC3-9961-96CCF1E52D9B}"/>
  </hyperlinks>
  <pageMargins left="0.7" right="0.7" top="0.75" bottom="0.75" header="0.3" footer="0.3"/>
  <pageSetup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from>
                    <xdr:col>8</xdr:col>
                    <xdr:colOff>38100</xdr:colOff>
                    <xdr:row>42</xdr:row>
                    <xdr:rowOff>95250</xdr:rowOff>
                  </from>
                  <to>
                    <xdr:col>9</xdr:col>
                    <xdr:colOff>133350</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E1EA-F67E-4448-92A3-C29F7B0501EE}">
  <sheetPr>
    <pageSetUpPr fitToPage="1"/>
  </sheetPr>
  <dimension ref="B2:O46"/>
  <sheetViews>
    <sheetView showGridLines="0" topLeftCell="A34" zoomScale="75" zoomScaleNormal="75" workbookViewId="0">
      <selection activeCell="B18" sqref="B18:E18"/>
    </sheetView>
  </sheetViews>
  <sheetFormatPr defaultRowHeight="15" x14ac:dyDescent="0.25"/>
  <cols>
    <col min="2" max="4" width="20.5703125" customWidth="1"/>
    <col min="5" max="5" width="23" customWidth="1"/>
    <col min="6" max="6" width="22" customWidth="1"/>
    <col min="7" max="7" width="28.5703125" customWidth="1"/>
    <col min="8" max="8" width="3.42578125" customWidth="1"/>
    <col min="9" max="9" width="19.140625" style="6" customWidth="1"/>
    <col min="10" max="10" width="50.42578125" customWidth="1"/>
  </cols>
  <sheetData>
    <row r="2" spans="2:10" ht="24" x14ac:dyDescent="0.4">
      <c r="B2" s="105" t="s">
        <v>0</v>
      </c>
      <c r="C2" s="105"/>
      <c r="D2" s="105"/>
      <c r="E2" s="105"/>
      <c r="F2" s="105"/>
      <c r="G2" s="105"/>
    </row>
    <row r="3" spans="2:10" ht="24" x14ac:dyDescent="0.4">
      <c r="B3" s="105" t="s">
        <v>1</v>
      </c>
      <c r="C3" s="105"/>
      <c r="D3" s="105"/>
      <c r="E3" s="105"/>
      <c r="F3" s="105"/>
      <c r="G3" s="105"/>
    </row>
    <row r="4" spans="2:10" ht="24" x14ac:dyDescent="0.4">
      <c r="B4" s="105" t="s">
        <v>2</v>
      </c>
      <c r="C4" s="105"/>
      <c r="D4" s="105"/>
      <c r="E4" s="105"/>
      <c r="F4" s="105"/>
      <c r="G4" s="105"/>
    </row>
    <row r="5" spans="2:10" ht="24" x14ac:dyDescent="0.4">
      <c r="B5" s="14"/>
      <c r="C5" s="14"/>
      <c r="D5" s="14"/>
      <c r="E5" s="14"/>
      <c r="F5" s="14"/>
      <c r="G5" s="14"/>
    </row>
    <row r="6" spans="2:10" ht="60" customHeight="1" x14ac:dyDescent="0.35">
      <c r="B6" s="106" t="s">
        <v>3</v>
      </c>
      <c r="C6" s="106"/>
      <c r="D6" s="106"/>
      <c r="E6" s="106"/>
      <c r="F6" s="106"/>
      <c r="G6" s="106"/>
    </row>
    <row r="7" spans="2:10" s="13" customFormat="1" ht="45" customHeight="1" x14ac:dyDescent="0.3">
      <c r="B7" s="103" t="s">
        <v>4</v>
      </c>
      <c r="C7" s="107"/>
      <c r="D7" s="108"/>
      <c r="E7" s="103"/>
      <c r="F7" s="107"/>
      <c r="G7" s="108"/>
      <c r="I7" s="25"/>
    </row>
    <row r="8" spans="2:10" s="13" customFormat="1" ht="45" customHeight="1" x14ac:dyDescent="0.3">
      <c r="B8" s="102" t="s">
        <v>5</v>
      </c>
      <c r="C8" s="102"/>
      <c r="D8" s="102"/>
      <c r="E8" s="102"/>
      <c r="F8" s="102"/>
      <c r="G8" s="102"/>
      <c r="I8" s="25"/>
    </row>
    <row r="9" spans="2:10" s="13" customFormat="1" ht="45" customHeight="1" x14ac:dyDescent="0.3">
      <c r="B9" s="15" t="s">
        <v>6</v>
      </c>
      <c r="C9" s="102"/>
      <c r="D9" s="102"/>
      <c r="E9" s="102"/>
      <c r="F9" s="102"/>
      <c r="G9" s="102"/>
      <c r="I9" s="25"/>
    </row>
    <row r="10" spans="2:10" s="13" customFormat="1" ht="45" customHeight="1" x14ac:dyDescent="0.3">
      <c r="B10" s="15" t="s">
        <v>7</v>
      </c>
      <c r="C10" s="102"/>
      <c r="D10" s="102"/>
      <c r="E10" s="102"/>
      <c r="F10" s="102"/>
      <c r="G10" s="102"/>
      <c r="I10" s="25"/>
      <c r="J10" s="27"/>
    </row>
    <row r="11" spans="2:10" s="13" customFormat="1" ht="45" customHeight="1" x14ac:dyDescent="0.3">
      <c r="B11" s="102" t="s">
        <v>8</v>
      </c>
      <c r="C11" s="102"/>
      <c r="D11" s="102"/>
      <c r="E11" s="102"/>
      <c r="F11" s="102"/>
      <c r="G11" s="102"/>
      <c r="I11" s="25"/>
    </row>
    <row r="12" spans="2:10" s="13" customFormat="1" ht="45" customHeight="1" x14ac:dyDescent="0.3">
      <c r="B12" s="16" t="s">
        <v>32</v>
      </c>
      <c r="C12" s="17"/>
      <c r="I12" s="102" t="s">
        <v>63</v>
      </c>
      <c r="J12" s="102"/>
    </row>
    <row r="13" spans="2:10" x14ac:dyDescent="0.25">
      <c r="C13" s="6"/>
    </row>
    <row r="14" spans="2:10" s="23" customFormat="1" ht="24.95" customHeight="1" x14ac:dyDescent="0.25">
      <c r="B14" s="18" t="s">
        <v>9</v>
      </c>
      <c r="C14" s="18"/>
      <c r="D14" s="18"/>
      <c r="E14" s="18"/>
      <c r="F14" s="18"/>
      <c r="G14" s="18"/>
      <c r="I14" s="26"/>
    </row>
    <row r="15" spans="2:10" s="23" customFormat="1" ht="24.95" customHeight="1" x14ac:dyDescent="0.25">
      <c r="B15" s="71" t="s">
        <v>10</v>
      </c>
      <c r="C15" s="71"/>
      <c r="D15" s="71"/>
      <c r="E15" s="71"/>
      <c r="F15" s="28" t="s">
        <v>44</v>
      </c>
      <c r="G15" s="28" t="s">
        <v>64</v>
      </c>
    </row>
    <row r="16" spans="2:10" ht="54.95" customHeight="1" x14ac:dyDescent="0.3">
      <c r="B16" s="100" t="s">
        <v>11</v>
      </c>
      <c r="C16" s="100"/>
      <c r="D16" s="100"/>
      <c r="E16" s="101"/>
      <c r="F16" s="19"/>
      <c r="G16" s="19"/>
      <c r="I16" s="7"/>
    </row>
    <row r="17" spans="2:15" s="3" customFormat="1" ht="54.95" customHeight="1" x14ac:dyDescent="0.3">
      <c r="B17" s="100" t="s">
        <v>12</v>
      </c>
      <c r="C17" s="100"/>
      <c r="D17" s="100"/>
      <c r="E17" s="101"/>
      <c r="F17" s="19"/>
      <c r="G17" s="19"/>
      <c r="I17" s="12">
        <v>0.15</v>
      </c>
      <c r="J17" s="10" t="s">
        <v>40</v>
      </c>
      <c r="K17" s="2"/>
      <c r="L17" s="2"/>
      <c r="M17" s="2"/>
      <c r="N17" s="2"/>
      <c r="O17" s="2"/>
    </row>
    <row r="18" spans="2:15" ht="54.95" customHeight="1" x14ac:dyDescent="0.3">
      <c r="B18" s="102" t="s">
        <v>13</v>
      </c>
      <c r="C18" s="102"/>
      <c r="D18" s="102"/>
      <c r="E18" s="103"/>
      <c r="F18" s="20"/>
      <c r="G18" s="19"/>
      <c r="I18" s="7"/>
    </row>
    <row r="19" spans="2:15" ht="54.95" customHeight="1" x14ac:dyDescent="0.3">
      <c r="B19" s="100" t="s">
        <v>43</v>
      </c>
      <c r="C19" s="100"/>
      <c r="D19" s="100"/>
      <c r="E19" s="101"/>
      <c r="F19" s="19"/>
      <c r="G19" s="19"/>
      <c r="I19" s="7"/>
    </row>
    <row r="20" spans="2:15" ht="54.95" customHeight="1" x14ac:dyDescent="0.3">
      <c r="B20" s="100" t="s">
        <v>14</v>
      </c>
      <c r="C20" s="100"/>
      <c r="D20" s="100"/>
      <c r="E20" s="101"/>
      <c r="F20" s="19"/>
      <c r="G20" s="19"/>
      <c r="I20" s="7"/>
    </row>
    <row r="21" spans="2:15" ht="54.95" customHeight="1" x14ac:dyDescent="0.3">
      <c r="B21" s="100" t="s">
        <v>15</v>
      </c>
      <c r="C21" s="100"/>
      <c r="D21" s="100"/>
      <c r="E21" s="101"/>
      <c r="F21" s="19"/>
      <c r="G21" s="19"/>
      <c r="I21" s="7"/>
      <c r="J21" s="4"/>
    </row>
    <row r="22" spans="2:15" ht="54.95" customHeight="1" x14ac:dyDescent="0.3">
      <c r="B22" s="100" t="s">
        <v>16</v>
      </c>
      <c r="C22" s="100"/>
      <c r="D22" s="100"/>
      <c r="E22" s="101"/>
      <c r="F22" s="19"/>
      <c r="G22" s="19"/>
    </row>
    <row r="23" spans="2:15" ht="54.95" customHeight="1" x14ac:dyDescent="0.3">
      <c r="B23" s="102" t="s">
        <v>17</v>
      </c>
      <c r="C23" s="102"/>
      <c r="D23" s="102"/>
      <c r="E23" s="103"/>
      <c r="F23" s="19"/>
      <c r="G23" s="19"/>
    </row>
    <row r="24" spans="2:15" ht="54.95" customHeight="1" x14ac:dyDescent="0.3">
      <c r="B24" s="100" t="s">
        <v>18</v>
      </c>
      <c r="C24" s="100"/>
      <c r="D24" s="100"/>
      <c r="E24" s="101"/>
      <c r="F24" s="19"/>
      <c r="G24" s="19"/>
    </row>
    <row r="25" spans="2:15" ht="54.95" customHeight="1" x14ac:dyDescent="0.3">
      <c r="B25" s="100" t="s">
        <v>19</v>
      </c>
      <c r="C25" s="100"/>
      <c r="D25" s="100"/>
      <c r="E25" s="101"/>
      <c r="F25" s="19"/>
      <c r="G25" s="19"/>
      <c r="I25" s="7"/>
      <c r="J25" s="5"/>
    </row>
    <row r="26" spans="2:15" ht="24.95" customHeight="1" x14ac:dyDescent="0.25">
      <c r="B26" s="70" t="s">
        <v>37</v>
      </c>
      <c r="C26" s="70"/>
      <c r="D26" s="70"/>
      <c r="E26" s="70"/>
      <c r="F26" s="70"/>
      <c r="G26" s="70"/>
      <c r="I26" s="7"/>
      <c r="J26" s="5"/>
    </row>
    <row r="27" spans="2:15" ht="45" customHeight="1" x14ac:dyDescent="0.3">
      <c r="B27" s="101" t="s">
        <v>34</v>
      </c>
      <c r="C27" s="104"/>
      <c r="D27" s="104"/>
      <c r="E27" s="104"/>
      <c r="F27" s="19"/>
      <c r="G27" s="19"/>
      <c r="I27" s="8">
        <f>IF(C12&gt;49,76500,69000)</f>
        <v>69000</v>
      </c>
      <c r="J27" s="11" t="s">
        <v>62</v>
      </c>
    </row>
    <row r="28" spans="2:15" ht="60" customHeight="1" x14ac:dyDescent="0.25">
      <c r="B28" s="93" t="s">
        <v>22</v>
      </c>
      <c r="C28" s="93"/>
      <c r="D28" s="93"/>
      <c r="E28" s="93"/>
      <c r="F28" s="93"/>
      <c r="G28" s="93"/>
      <c r="I28" s="7"/>
      <c r="J28" s="5"/>
    </row>
    <row r="29" spans="2:15" ht="30" customHeight="1" x14ac:dyDescent="0.25">
      <c r="B29" s="93" t="s">
        <v>23</v>
      </c>
      <c r="C29" s="93"/>
      <c r="D29" s="93"/>
      <c r="E29" s="93"/>
      <c r="F29" s="93"/>
      <c r="G29" s="93"/>
    </row>
    <row r="30" spans="2:15" ht="15.75" x14ac:dyDescent="0.25">
      <c r="B30" s="93" t="s">
        <v>24</v>
      </c>
      <c r="C30" s="93"/>
      <c r="D30" s="93"/>
      <c r="E30" s="93"/>
      <c r="F30" s="93"/>
      <c r="G30" s="93"/>
    </row>
    <row r="31" spans="2:15" ht="45" customHeight="1" x14ac:dyDescent="0.25">
      <c r="B31" s="93" t="s">
        <v>25</v>
      </c>
      <c r="C31" s="93"/>
      <c r="D31" s="93"/>
      <c r="E31" s="93"/>
      <c r="F31" s="93"/>
      <c r="G31" s="93"/>
    </row>
    <row r="32" spans="2:15" ht="99.95" customHeight="1" x14ac:dyDescent="0.25">
      <c r="B32" s="93" t="s">
        <v>20</v>
      </c>
      <c r="C32" s="93"/>
      <c r="D32" s="93"/>
      <c r="E32" s="93"/>
      <c r="F32" s="93"/>
      <c r="G32" s="93"/>
    </row>
    <row r="34" spans="2:10" ht="35.1" customHeight="1" x14ac:dyDescent="0.25">
      <c r="B34" s="70" t="s">
        <v>21</v>
      </c>
      <c r="C34" s="70"/>
      <c r="D34" s="70"/>
      <c r="E34" s="70"/>
      <c r="F34" s="70"/>
      <c r="G34" s="70"/>
    </row>
    <row r="35" spans="2:10" ht="15" customHeight="1" x14ac:dyDescent="0.25">
      <c r="B35" s="21"/>
      <c r="C35" s="21"/>
      <c r="D35" s="21"/>
      <c r="E35" s="21"/>
      <c r="F35" s="22" t="s">
        <v>45</v>
      </c>
      <c r="G35" s="22" t="s">
        <v>46</v>
      </c>
      <c r="I35" s="6" t="s">
        <v>33</v>
      </c>
    </row>
    <row r="36" spans="2:10" s="13" customFormat="1" ht="54.95" customHeight="1" x14ac:dyDescent="0.3">
      <c r="B36" s="100" t="s">
        <v>35</v>
      </c>
      <c r="C36" s="100"/>
      <c r="D36" s="100"/>
      <c r="E36" s="101"/>
      <c r="F36" s="29"/>
      <c r="G36" s="30"/>
      <c r="I36" s="30">
        <v>23500</v>
      </c>
      <c r="J36" s="31" t="s">
        <v>47</v>
      </c>
    </row>
    <row r="37" spans="2:10" s="13" customFormat="1" ht="54.95" customHeight="1" x14ac:dyDescent="0.3">
      <c r="B37" s="100" t="s">
        <v>36</v>
      </c>
      <c r="C37" s="100"/>
      <c r="D37" s="100"/>
      <c r="E37" s="101"/>
      <c r="F37" s="30"/>
      <c r="G37" s="30"/>
      <c r="I37" s="32" t="s">
        <v>41</v>
      </c>
      <c r="J37" s="31" t="s">
        <v>48</v>
      </c>
    </row>
    <row r="38" spans="2:10" s="13" customFormat="1" ht="54.95" customHeight="1" x14ac:dyDescent="0.3">
      <c r="B38" s="102" t="s">
        <v>38</v>
      </c>
      <c r="C38" s="102"/>
      <c r="D38" s="102"/>
      <c r="E38" s="103"/>
      <c r="F38" s="30"/>
      <c r="G38" s="30"/>
      <c r="I38" s="25"/>
    </row>
    <row r="39" spans="2:10" s="13" customFormat="1" ht="54.95" customHeight="1" x14ac:dyDescent="0.3">
      <c r="B39" s="100" t="s">
        <v>39</v>
      </c>
      <c r="C39" s="100"/>
      <c r="D39" s="100"/>
      <c r="E39" s="101"/>
      <c r="F39" s="30"/>
      <c r="G39" s="30"/>
      <c r="I39" s="33" t="s">
        <v>42</v>
      </c>
      <c r="J39" s="34" t="s">
        <v>61</v>
      </c>
    </row>
    <row r="40" spans="2:10" ht="15.75" x14ac:dyDescent="0.25">
      <c r="B40" s="23"/>
      <c r="C40" s="23"/>
      <c r="D40" s="23"/>
      <c r="E40" s="23"/>
      <c r="F40" s="23"/>
      <c r="G40" s="23"/>
      <c r="I40" s="9"/>
    </row>
    <row r="41" spans="2:10" ht="15.75" x14ac:dyDescent="0.25">
      <c r="B41" s="23"/>
      <c r="C41" s="23"/>
      <c r="D41" s="23"/>
      <c r="E41" s="23"/>
      <c r="F41" s="23"/>
      <c r="G41" s="23"/>
    </row>
    <row r="42" spans="2:10" ht="35.1" customHeight="1" x14ac:dyDescent="0.3">
      <c r="B42" s="31" t="s">
        <v>26</v>
      </c>
      <c r="C42" s="96"/>
      <c r="D42" s="97"/>
      <c r="E42" s="98"/>
      <c r="F42" s="35" t="s">
        <v>27</v>
      </c>
      <c r="G42" s="24"/>
    </row>
    <row r="43" spans="2:10" ht="35.1" customHeight="1" x14ac:dyDescent="0.3">
      <c r="B43" s="31" t="s">
        <v>28</v>
      </c>
      <c r="C43" s="96"/>
      <c r="D43" s="97"/>
      <c r="E43" s="98"/>
      <c r="F43" s="35" t="s">
        <v>27</v>
      </c>
      <c r="G43" s="24"/>
    </row>
    <row r="44" spans="2:10" ht="35.1" customHeight="1" x14ac:dyDescent="0.3">
      <c r="B44" s="31" t="s">
        <v>29</v>
      </c>
      <c r="C44" s="96"/>
      <c r="D44" s="97"/>
      <c r="E44" s="98"/>
      <c r="F44" s="35" t="s">
        <v>27</v>
      </c>
      <c r="G44" s="24"/>
    </row>
    <row r="45" spans="2:10" ht="35.1" customHeight="1" x14ac:dyDescent="0.25">
      <c r="B45" s="99" t="s">
        <v>30</v>
      </c>
      <c r="C45" s="99"/>
      <c r="D45" s="99"/>
      <c r="E45" s="99"/>
      <c r="F45" s="99"/>
      <c r="G45" s="99"/>
    </row>
    <row r="46" spans="2:10" ht="95.1" customHeight="1" x14ac:dyDescent="0.25">
      <c r="B46" s="93" t="s">
        <v>31</v>
      </c>
      <c r="C46" s="93"/>
      <c r="D46" s="93"/>
      <c r="E46" s="93"/>
      <c r="F46" s="93"/>
      <c r="G46" s="93"/>
    </row>
  </sheetData>
  <mergeCells count="41">
    <mergeCell ref="B2:G2"/>
    <mergeCell ref="B3:G3"/>
    <mergeCell ref="B4:G4"/>
    <mergeCell ref="B6:G6"/>
    <mergeCell ref="B7:D7"/>
    <mergeCell ref="E7:G7"/>
    <mergeCell ref="I12:J12"/>
    <mergeCell ref="B15:E15"/>
    <mergeCell ref="B16:E16"/>
    <mergeCell ref="B17:E17"/>
    <mergeCell ref="B18:E18"/>
    <mergeCell ref="B37:E37"/>
    <mergeCell ref="B38:E38"/>
    <mergeCell ref="B39:E39"/>
    <mergeCell ref="B26:G26"/>
    <mergeCell ref="B27:E27"/>
    <mergeCell ref="B28:G28"/>
    <mergeCell ref="B29:G29"/>
    <mergeCell ref="B30:G30"/>
    <mergeCell ref="B31:G31"/>
    <mergeCell ref="B32:G32"/>
    <mergeCell ref="B34:G34"/>
    <mergeCell ref="B36:E36"/>
    <mergeCell ref="B25:E25"/>
    <mergeCell ref="B19:E19"/>
    <mergeCell ref="B8:C8"/>
    <mergeCell ref="D8:G8"/>
    <mergeCell ref="C9:G9"/>
    <mergeCell ref="C10:G10"/>
    <mergeCell ref="B20:E20"/>
    <mergeCell ref="B21:E21"/>
    <mergeCell ref="B22:E22"/>
    <mergeCell ref="B23:E23"/>
    <mergeCell ref="B24:E24"/>
    <mergeCell ref="B11:D11"/>
    <mergeCell ref="E11:G11"/>
    <mergeCell ref="C42:E42"/>
    <mergeCell ref="C43:E43"/>
    <mergeCell ref="C44:E44"/>
    <mergeCell ref="B45:G45"/>
    <mergeCell ref="B46:G46"/>
  </mergeCells>
  <conditionalFormatting sqref="C12:C13">
    <cfRule type="cellIs" dxfId="7" priority="5" operator="greaterThan">
      <formula>49</formula>
    </cfRule>
  </conditionalFormatting>
  <conditionalFormatting sqref="F19">
    <cfRule type="cellIs" dxfId="6" priority="8" operator="greaterThan">
      <formula>149999</formula>
    </cfRule>
  </conditionalFormatting>
  <conditionalFormatting sqref="F36:G36">
    <cfRule type="cellIs" dxfId="5" priority="1" operator="greaterThan">
      <formula>23000</formula>
    </cfRule>
    <cfRule type="cellIs" dxfId="4" priority="2" operator="greaterThan">
      <formula>23500</formula>
    </cfRule>
  </conditionalFormatting>
  <conditionalFormatting sqref="F39:G39">
    <cfRule type="cellIs" dxfId="3" priority="3" operator="greaterThan">
      <formula>68999</formula>
    </cfRule>
    <cfRule type="cellIs" dxfId="2" priority="4" operator="greaterThan">
      <formula>74999</formula>
    </cfRule>
  </conditionalFormatting>
  <conditionalFormatting sqref="I22">
    <cfRule type="cellIs" dxfId="1" priority="7" operator="greaterThan">
      <formula>49</formula>
    </cfRule>
  </conditionalFormatting>
  <conditionalFormatting sqref="I25:I28">
    <cfRule type="cellIs" dxfId="0" priority="6" operator="greaterThan">
      <formula>1</formula>
    </cfRule>
  </conditionalFormatting>
  <pageMargins left="0.7" right="0.7" top="0.75" bottom="0.75" header="0.3" footer="0.3"/>
  <pageSetup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f754a7-5c66-42c9-afbe-e4477a531d93" xsi:nil="true"/>
    <lcf76f155ced4ddcb4097134ff3c332f xmlns="b030c3cb-01a2-4f79-9fed-d95c789a29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7DA09E01709E40B9FA574601DA3228" ma:contentTypeVersion="13" ma:contentTypeDescription="Create a new document." ma:contentTypeScope="" ma:versionID="e203672a61c99a1694c78b6bc3f9ded3">
  <xsd:schema xmlns:xsd="http://www.w3.org/2001/XMLSchema" xmlns:xs="http://www.w3.org/2001/XMLSchema" xmlns:p="http://schemas.microsoft.com/office/2006/metadata/properties" xmlns:ns2="b030c3cb-01a2-4f79-9fed-d95c789a29ee" xmlns:ns3="b8f754a7-5c66-42c9-afbe-e4477a531d93" targetNamespace="http://schemas.microsoft.com/office/2006/metadata/properties" ma:root="true" ma:fieldsID="9eb1d7d75000186d313a9d360ceb80b3" ns2:_="" ns3:_="">
    <xsd:import namespace="b030c3cb-01a2-4f79-9fed-d95c789a29ee"/>
    <xsd:import namespace="b8f754a7-5c66-42c9-afbe-e4477a531d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0c3cb-01a2-4f79-9fed-d95c789a2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acce1e9-92f3-42d6-a543-9808354fcfd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754a7-5c66-42c9-afbe-e4477a531d9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2821db-397f-4daa-ba4f-f3281650826e}" ma:internalName="TaxCatchAll" ma:showField="CatchAllData" ma:web="b8f754a7-5c66-42c9-afbe-e4477a531d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8B6FC6-61AE-4A7D-9BC2-A3DD2F7E9282}">
  <ds:schemaRefs>
    <ds:schemaRef ds:uri="http://schemas.microsoft.com/office/2006/metadata/properties"/>
    <ds:schemaRef ds:uri="http://schemas.microsoft.com/office/infopath/2007/PartnerControls"/>
    <ds:schemaRef ds:uri="b8f754a7-5c66-42c9-afbe-e4477a531d93"/>
    <ds:schemaRef ds:uri="b030c3cb-01a2-4f79-9fed-d95c789a29ee"/>
  </ds:schemaRefs>
</ds:datastoreItem>
</file>

<file path=customXml/itemProps2.xml><?xml version="1.0" encoding="utf-8"?>
<ds:datastoreItem xmlns:ds="http://schemas.openxmlformats.org/officeDocument/2006/customXml" ds:itemID="{E5431DC4-6AA7-40CD-81B3-1F111C430C09}">
  <ds:schemaRefs>
    <ds:schemaRef ds:uri="http://schemas.microsoft.com/sharepoint/v3/contenttype/forms"/>
  </ds:schemaRefs>
</ds:datastoreItem>
</file>

<file path=customXml/itemProps3.xml><?xml version="1.0" encoding="utf-8"?>
<ds:datastoreItem xmlns:ds="http://schemas.openxmlformats.org/officeDocument/2006/customXml" ds:itemID="{5F0A7D15-E715-4C10-87A0-0F5907514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0c3cb-01a2-4f79-9fed-d95c789a29ee"/>
    <ds:schemaRef ds:uri="b8f754a7-5c66-42c9-afbe-e4477a531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Contribution Notes</vt:lpstr>
      <vt:lpstr>Contribution Calc Form Digital</vt:lpstr>
      <vt:lpstr>Paper version</vt:lpstr>
      <vt:lpstr>'Contribution Calc Form Digital'!Print_Area</vt:lpstr>
      <vt:lpstr>'Paper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Sheryl Steines</dc:creator>
  <cp:lastModifiedBy>Sheryl Steines</cp:lastModifiedBy>
  <cp:lastPrinted>2024-11-12T19:59:30Z</cp:lastPrinted>
  <dcterms:created xsi:type="dcterms:W3CDTF">2024-01-19T17:57:35Z</dcterms:created>
  <dcterms:modified xsi:type="dcterms:W3CDTF">2024-11-13T20:53:54Z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0x010100AD7DA09E01709E40B9FA574601DA3228</vt:lpwstr>
  </property>
  <property fmtid="{D5CDD505-2E9C-101B-9397-08002B2CF9AE}" pid="3" name="MediaServiceImageTags">
    <vt:lpwstr/>
  </property>
</Properties>
</file>